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BABA\Desktop\Men &amp; women 2022 and Social Statistics 2022\Edited\"/>
    </mc:Choice>
  </mc:AlternateContent>
  <xr:revisionPtr revIDLastSave="0" documentId="13_ncr:1_{56178CED-DE6B-41C8-AD9A-793F1F15D95F}" xr6:coauthVersionLast="47" xr6:coauthVersionMax="47" xr10:uidLastSave="{00000000-0000-0000-0000-000000000000}"/>
  <bookViews>
    <workbookView xWindow="-110" yWindow="-110" windowWidth="19420" windowHeight="10300" firstSheet="7" activeTab="9" xr2:uid="{00000000-000D-0000-FFFF-FFFF00000000}"/>
  </bookViews>
  <sheets>
    <sheet name="MENU" sheetId="14" r:id="rId1"/>
    <sheet name="EDUCATION AND EMPOWEMENT" sheetId="1" r:id="rId2"/>
    <sheet name="HEALTH" sheetId="2" r:id="rId3"/>
    <sheet name="COMMUNICATION" sheetId="3" r:id="rId4"/>
    <sheet name="TRANSPORTATION" sheetId="4" r:id="rId5"/>
    <sheet name="CULTURE AND TOURISM" sheetId="5" r:id="rId6"/>
    <sheet name="PUBLIC FINANCE" sheetId="6" r:id="rId7"/>
    <sheet name="JUSTICE" sheetId="7" r:id="rId8"/>
    <sheet name="YOUTH AND SPORTS" sheetId="8" r:id="rId9"/>
    <sheet name="CORRUPTION" sheetId="9" r:id="rId10"/>
    <sheet name="POWER AND ENERGY" sheetId="10" r:id="rId11"/>
    <sheet name="INTERNAL SECURITY" sheetId="11" r:id="rId12"/>
    <sheet name="FEDERAL EXECUTIVE ARM OF GOVERN" sheetId="12" r:id="rId13"/>
    <sheet name="INFORMATION" sheetId="13" r:id="rId14"/>
  </sheets>
  <definedNames>
    <definedName name="_Toc161763441" localSheetId="1">'EDUCATION AND EMPOWEMENT'!$B$1</definedName>
    <definedName name="_Toc161763457" localSheetId="2">HEALTH!$B$1</definedName>
    <definedName name="_Toc161763471" localSheetId="3">COMMUNICATION!$B$1</definedName>
    <definedName name="_Toc161763476" localSheetId="4">TRANSPORTATION!$B$1</definedName>
    <definedName name="_Toc161763493" localSheetId="5">'CULTURE AND TOURISM'!$B$1</definedName>
    <definedName name="_Toc161763500" localSheetId="6">'PUBLIC FINANCE'!$B$1</definedName>
    <definedName name="_Toc161763526" localSheetId="7">JUSTICE!$B$1</definedName>
    <definedName name="_Toc161763532" localSheetId="8">'YOUTH AND SPORTS'!$B$1</definedName>
    <definedName name="_Toc161763537" localSheetId="9">CORRUPTION!$B$1</definedName>
    <definedName name="_Toc161763542" localSheetId="10">'POWER AND ENERGY'!$B$1</definedName>
    <definedName name="_Toc161763545" localSheetId="11">'INTERNAL SECURITY'!$B$1</definedName>
    <definedName name="_Toc161763565" localSheetId="12">'FEDERAL EXECUTIVE ARM OF GOVERN'!$B$1</definedName>
    <definedName name="_Toc161763572" localSheetId="13">INFORMATION!$B$1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9" i="10" l="1"/>
  <c r="C179" i="10"/>
  <c r="D178" i="10"/>
  <c r="D177" i="10"/>
  <c r="C177" i="10"/>
  <c r="D176" i="10"/>
  <c r="C176" i="10"/>
  <c r="D175" i="10"/>
  <c r="C175" i="10"/>
  <c r="E336" i="1" l="1"/>
  <c r="E289" i="1"/>
  <c r="D289" i="1"/>
  <c r="C289" i="1"/>
  <c r="E284" i="1"/>
  <c r="E247" i="1"/>
  <c r="D118" i="13" l="1"/>
  <c r="C118" i="13"/>
  <c r="K104" i="13"/>
  <c r="J104" i="13"/>
  <c r="I104" i="13"/>
  <c r="H104" i="13"/>
  <c r="G104" i="13"/>
  <c r="F104" i="13"/>
  <c r="E104" i="13"/>
  <c r="D104" i="13"/>
  <c r="C104" i="13"/>
  <c r="J61" i="13"/>
  <c r="I61" i="13"/>
  <c r="H61" i="13"/>
  <c r="G61" i="13"/>
  <c r="F61" i="13"/>
  <c r="E61" i="13"/>
  <c r="D61" i="13"/>
  <c r="C61" i="13"/>
  <c r="E13" i="13"/>
  <c r="D13" i="13"/>
  <c r="C13" i="13"/>
  <c r="E70" i="12"/>
  <c r="D70" i="12"/>
  <c r="C70" i="12"/>
  <c r="K59" i="12"/>
  <c r="H59" i="12"/>
  <c r="E59" i="12"/>
  <c r="K58" i="12"/>
  <c r="H58" i="12"/>
  <c r="E58" i="12"/>
  <c r="K57" i="12"/>
  <c r="H57" i="12"/>
  <c r="E57" i="12"/>
  <c r="K56" i="12"/>
  <c r="H56" i="12"/>
  <c r="E56" i="12"/>
  <c r="K55" i="12"/>
  <c r="H55" i="12"/>
  <c r="E55" i="12"/>
  <c r="K54" i="12"/>
  <c r="H54" i="12"/>
  <c r="E54" i="12"/>
  <c r="K53" i="12"/>
  <c r="H53" i="12"/>
  <c r="E53" i="12"/>
  <c r="K36" i="12"/>
  <c r="H36" i="12"/>
  <c r="E36" i="12"/>
  <c r="K35" i="12"/>
  <c r="H35" i="12"/>
  <c r="E35" i="12"/>
  <c r="K34" i="12"/>
  <c r="H34" i="12"/>
  <c r="E34" i="12"/>
  <c r="K33" i="12"/>
  <c r="H33" i="12"/>
  <c r="E33" i="12"/>
  <c r="K32" i="12"/>
  <c r="H32" i="12"/>
  <c r="E32" i="12"/>
  <c r="K31" i="12"/>
  <c r="H31" i="12"/>
  <c r="E31" i="12"/>
  <c r="K30" i="12"/>
  <c r="H30" i="12"/>
  <c r="E30" i="12"/>
  <c r="K19" i="12"/>
  <c r="H19" i="12"/>
  <c r="E19" i="12"/>
  <c r="K17" i="12"/>
  <c r="E17" i="12"/>
  <c r="K16" i="12"/>
  <c r="K14" i="12"/>
  <c r="H14" i="12"/>
  <c r="E14" i="12"/>
  <c r="K13" i="12"/>
  <c r="H13" i="12"/>
  <c r="E13" i="12"/>
  <c r="K12" i="12"/>
  <c r="H12" i="12"/>
  <c r="E12" i="12"/>
  <c r="K9" i="12"/>
  <c r="H9" i="12"/>
  <c r="E9" i="12"/>
  <c r="K8" i="12"/>
  <c r="H8" i="12"/>
  <c r="E8" i="12"/>
  <c r="K7" i="12"/>
  <c r="H7" i="12"/>
  <c r="E7" i="12"/>
  <c r="K6" i="12"/>
  <c r="H6" i="12"/>
  <c r="E6" i="12"/>
  <c r="K5" i="12"/>
  <c r="H5" i="12"/>
  <c r="E5" i="12"/>
  <c r="H522" i="11"/>
  <c r="G522" i="11"/>
  <c r="F522" i="11"/>
  <c r="E522" i="11"/>
  <c r="D522" i="11"/>
  <c r="C522" i="11"/>
  <c r="I496" i="11"/>
  <c r="I522" i="11" s="1"/>
  <c r="I475" i="11"/>
  <c r="H475" i="11"/>
  <c r="G475" i="11"/>
  <c r="F475" i="11"/>
  <c r="E475" i="11"/>
  <c r="D475" i="11"/>
  <c r="C475" i="11"/>
  <c r="I428" i="11"/>
  <c r="H428" i="11"/>
  <c r="G428" i="11"/>
  <c r="F428" i="11"/>
  <c r="E428" i="11"/>
  <c r="D428" i="11"/>
  <c r="C428" i="11"/>
  <c r="H374" i="11"/>
  <c r="G374" i="11"/>
  <c r="F374" i="11"/>
  <c r="E374" i="11"/>
  <c r="D374" i="11"/>
  <c r="C374" i="11"/>
  <c r="H330" i="11"/>
  <c r="G330" i="11"/>
  <c r="F330" i="11"/>
  <c r="E330" i="11"/>
  <c r="D330" i="11"/>
  <c r="C330" i="11"/>
  <c r="H286" i="11"/>
  <c r="G286" i="11"/>
  <c r="F286" i="11"/>
  <c r="E286" i="11"/>
  <c r="D286" i="11"/>
  <c r="C286" i="11"/>
  <c r="E232" i="11"/>
  <c r="D232" i="11"/>
  <c r="C232" i="11"/>
  <c r="E185" i="11"/>
  <c r="E190" i="11" s="1"/>
  <c r="D185" i="11"/>
  <c r="D190" i="11" s="1"/>
  <c r="C185" i="11"/>
  <c r="C190" i="11" s="1"/>
  <c r="E138" i="11"/>
  <c r="D138" i="11"/>
  <c r="C138" i="11"/>
  <c r="C96" i="11"/>
  <c r="C88" i="11"/>
  <c r="E80" i="11"/>
  <c r="E79" i="11"/>
  <c r="E78" i="11"/>
  <c r="J67" i="11"/>
  <c r="I67" i="11"/>
  <c r="G67" i="11"/>
  <c r="H67" i="11" s="1"/>
  <c r="D67" i="11"/>
  <c r="C67" i="11"/>
  <c r="K66" i="11"/>
  <c r="H66" i="11"/>
  <c r="E66" i="11"/>
  <c r="K65" i="11"/>
  <c r="H65" i="11"/>
  <c r="E65" i="11"/>
  <c r="K64" i="11"/>
  <c r="H64" i="11"/>
  <c r="E64" i="11"/>
  <c r="K63" i="11"/>
  <c r="H63" i="11"/>
  <c r="E63" i="11"/>
  <c r="K62" i="11"/>
  <c r="H62" i="11"/>
  <c r="E62" i="11"/>
  <c r="J51" i="11"/>
  <c r="I51" i="11"/>
  <c r="G51" i="11"/>
  <c r="F51" i="11"/>
  <c r="D51" i="11"/>
  <c r="C51" i="11"/>
  <c r="K50" i="11"/>
  <c r="H50" i="11"/>
  <c r="E50" i="11"/>
  <c r="K49" i="11"/>
  <c r="H49" i="11"/>
  <c r="E49" i="11"/>
  <c r="K48" i="11"/>
  <c r="H48" i="11"/>
  <c r="E48" i="11"/>
  <c r="J37" i="11"/>
  <c r="I37" i="11"/>
  <c r="G37" i="11"/>
  <c r="F37" i="11"/>
  <c r="D37" i="11"/>
  <c r="C37" i="11"/>
  <c r="K36" i="11"/>
  <c r="H36" i="11"/>
  <c r="E36" i="11"/>
  <c r="K35" i="11"/>
  <c r="H35" i="11"/>
  <c r="E35" i="11"/>
  <c r="K34" i="11"/>
  <c r="H34" i="11"/>
  <c r="E34" i="11"/>
  <c r="E17" i="11"/>
  <c r="D17" i="11"/>
  <c r="C17" i="11"/>
  <c r="E6" i="11"/>
  <c r="E5" i="11"/>
  <c r="E4" i="11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E139" i="9"/>
  <c r="D139" i="9"/>
  <c r="C139" i="9"/>
  <c r="E90" i="9"/>
  <c r="D90" i="9"/>
  <c r="C90" i="9"/>
  <c r="E41" i="9"/>
  <c r="D41" i="9"/>
  <c r="C41" i="9"/>
  <c r="K38" i="8"/>
  <c r="H38" i="8"/>
  <c r="E38" i="8"/>
  <c r="K37" i="8"/>
  <c r="H37" i="8"/>
  <c r="E37" i="8"/>
  <c r="K36" i="8"/>
  <c r="H36" i="8"/>
  <c r="E36" i="8"/>
  <c r="K35" i="8"/>
  <c r="H35" i="8"/>
  <c r="E35" i="8"/>
  <c r="K34" i="8"/>
  <c r="H34" i="8"/>
  <c r="E34" i="8"/>
  <c r="K33" i="8"/>
  <c r="H33" i="8"/>
  <c r="E33" i="8"/>
  <c r="K32" i="8"/>
  <c r="H32" i="8"/>
  <c r="E32" i="8"/>
  <c r="K31" i="8"/>
  <c r="H31" i="8"/>
  <c r="E31" i="8"/>
  <c r="K30" i="8"/>
  <c r="H30" i="8"/>
  <c r="E30" i="8"/>
  <c r="K29" i="8"/>
  <c r="H29" i="8"/>
  <c r="E29" i="8"/>
  <c r="K28" i="8"/>
  <c r="H28" i="8"/>
  <c r="E28" i="8"/>
  <c r="K27" i="8"/>
  <c r="H27" i="8"/>
  <c r="E27" i="8"/>
  <c r="K26" i="8"/>
  <c r="H26" i="8"/>
  <c r="E26" i="8"/>
  <c r="K25" i="8"/>
  <c r="H25" i="8"/>
  <c r="E25" i="8"/>
  <c r="K24" i="8"/>
  <c r="H24" i="8"/>
  <c r="E24" i="8"/>
  <c r="K23" i="8"/>
  <c r="H23" i="8"/>
  <c r="E23" i="8"/>
  <c r="K22" i="8"/>
  <c r="H22" i="8"/>
  <c r="E22" i="8"/>
  <c r="K21" i="8"/>
  <c r="H21" i="8"/>
  <c r="E21" i="8"/>
  <c r="K20" i="8"/>
  <c r="H20" i="8"/>
  <c r="E20" i="8"/>
  <c r="K19" i="8"/>
  <c r="H19" i="8"/>
  <c r="E19" i="8"/>
  <c r="K18" i="8"/>
  <c r="H18" i="8"/>
  <c r="E18" i="8"/>
  <c r="K17" i="8"/>
  <c r="H17" i="8"/>
  <c r="E17" i="8"/>
  <c r="K16" i="8"/>
  <c r="H16" i="8"/>
  <c r="E16" i="8"/>
  <c r="K5" i="8"/>
  <c r="H5" i="8"/>
  <c r="E5" i="8"/>
  <c r="K111" i="7"/>
  <c r="J111" i="7"/>
  <c r="I111" i="7"/>
  <c r="H111" i="7"/>
  <c r="G111" i="7"/>
  <c r="F111" i="7"/>
  <c r="E111" i="7"/>
  <c r="D111" i="7"/>
  <c r="C111" i="7"/>
  <c r="J91" i="7"/>
  <c r="I91" i="7"/>
  <c r="K91" i="7" s="1"/>
  <c r="G91" i="7"/>
  <c r="F91" i="7"/>
  <c r="D91" i="7"/>
  <c r="C91" i="7"/>
  <c r="K90" i="7"/>
  <c r="H90" i="7"/>
  <c r="E90" i="7"/>
  <c r="K89" i="7"/>
  <c r="H89" i="7"/>
  <c r="E89" i="7"/>
  <c r="K88" i="7"/>
  <c r="H88" i="7"/>
  <c r="E88" i="7"/>
  <c r="K87" i="7"/>
  <c r="H87" i="7"/>
  <c r="E87" i="7"/>
  <c r="K86" i="7"/>
  <c r="H86" i="7"/>
  <c r="E86" i="7"/>
  <c r="K85" i="7"/>
  <c r="H85" i="7"/>
  <c r="E85" i="7"/>
  <c r="K84" i="7"/>
  <c r="H84" i="7"/>
  <c r="E84" i="7"/>
  <c r="K83" i="7"/>
  <c r="H83" i="7"/>
  <c r="E83" i="7"/>
  <c r="K82" i="7"/>
  <c r="H82" i="7"/>
  <c r="E82" i="7"/>
  <c r="K81" i="7"/>
  <c r="H81" i="7"/>
  <c r="E81" i="7"/>
  <c r="K80" i="7"/>
  <c r="H80" i="7"/>
  <c r="E80" i="7"/>
  <c r="K79" i="7"/>
  <c r="H79" i="7"/>
  <c r="E79" i="7"/>
  <c r="K78" i="7"/>
  <c r="H78" i="7"/>
  <c r="E78" i="7"/>
  <c r="K77" i="7"/>
  <c r="H77" i="7"/>
  <c r="E77" i="7"/>
  <c r="K76" i="7"/>
  <c r="H76" i="7"/>
  <c r="E76" i="7"/>
  <c r="K75" i="7"/>
  <c r="H75" i="7"/>
  <c r="E75" i="7"/>
  <c r="K74" i="7"/>
  <c r="H74" i="7"/>
  <c r="E74" i="7"/>
  <c r="K73" i="7"/>
  <c r="H73" i="7"/>
  <c r="E73" i="7"/>
  <c r="K72" i="7"/>
  <c r="H72" i="7"/>
  <c r="E72" i="7"/>
  <c r="K71" i="7"/>
  <c r="H71" i="7"/>
  <c r="E71" i="7"/>
  <c r="K70" i="7"/>
  <c r="H70" i="7"/>
  <c r="E70" i="7"/>
  <c r="K69" i="7"/>
  <c r="H69" i="7"/>
  <c r="E69" i="7"/>
  <c r="K68" i="7"/>
  <c r="H68" i="7"/>
  <c r="E68" i="7"/>
  <c r="K67" i="7"/>
  <c r="H67" i="7"/>
  <c r="E67" i="7"/>
  <c r="K66" i="7"/>
  <c r="H66" i="7"/>
  <c r="E66" i="7"/>
  <c r="K65" i="7"/>
  <c r="H65" i="7"/>
  <c r="E65" i="7"/>
  <c r="K64" i="7"/>
  <c r="H64" i="7"/>
  <c r="E64" i="7"/>
  <c r="K63" i="7"/>
  <c r="H63" i="7"/>
  <c r="E63" i="7"/>
  <c r="K62" i="7"/>
  <c r="H62" i="7"/>
  <c r="E62" i="7"/>
  <c r="K61" i="7"/>
  <c r="H61" i="7"/>
  <c r="E61" i="7"/>
  <c r="K60" i="7"/>
  <c r="H60" i="7"/>
  <c r="E60" i="7"/>
  <c r="K59" i="7"/>
  <c r="H59" i="7"/>
  <c r="E59" i="7"/>
  <c r="K58" i="7"/>
  <c r="H58" i="7"/>
  <c r="E58" i="7"/>
  <c r="K57" i="7"/>
  <c r="H57" i="7"/>
  <c r="E57" i="7"/>
  <c r="K56" i="7"/>
  <c r="H56" i="7"/>
  <c r="E56" i="7"/>
  <c r="K55" i="7"/>
  <c r="H55" i="7"/>
  <c r="E55" i="7"/>
  <c r="K54" i="7"/>
  <c r="H54" i="7"/>
  <c r="E54" i="7"/>
  <c r="H43" i="7"/>
  <c r="G43" i="7"/>
  <c r="F43" i="7"/>
  <c r="E43" i="7"/>
  <c r="D43" i="7"/>
  <c r="C43" i="7"/>
  <c r="E523" i="6"/>
  <c r="D523" i="6"/>
  <c r="C523" i="6"/>
  <c r="F473" i="6"/>
  <c r="E473" i="6"/>
  <c r="D473" i="6"/>
  <c r="C473" i="6"/>
  <c r="F431" i="6"/>
  <c r="E431" i="6"/>
  <c r="D431" i="6"/>
  <c r="C431" i="6"/>
  <c r="E389" i="6"/>
  <c r="D389" i="6"/>
  <c r="C389" i="6"/>
  <c r="E342" i="6"/>
  <c r="D342" i="6"/>
  <c r="C342" i="6"/>
  <c r="J288" i="6"/>
  <c r="I288" i="6"/>
  <c r="G288" i="6"/>
  <c r="F288" i="6"/>
  <c r="D288" i="6"/>
  <c r="C288" i="6"/>
  <c r="K287" i="6"/>
  <c r="H287" i="6"/>
  <c r="E287" i="6"/>
  <c r="K286" i="6"/>
  <c r="H286" i="6"/>
  <c r="E286" i="6"/>
  <c r="K285" i="6"/>
  <c r="H285" i="6"/>
  <c r="E285" i="6"/>
  <c r="K284" i="6"/>
  <c r="H284" i="6"/>
  <c r="E284" i="6"/>
  <c r="K283" i="6"/>
  <c r="H283" i="6"/>
  <c r="E283" i="6"/>
  <c r="K282" i="6"/>
  <c r="H282" i="6"/>
  <c r="E282" i="6"/>
  <c r="K281" i="6"/>
  <c r="H281" i="6"/>
  <c r="E281" i="6"/>
  <c r="Z242" i="6"/>
  <c r="Y242" i="6"/>
  <c r="T242" i="6"/>
  <c r="S242" i="6"/>
  <c r="R242" i="6"/>
  <c r="Q242" i="6"/>
  <c r="L242" i="6"/>
  <c r="K242" i="6"/>
  <c r="J242" i="6"/>
  <c r="I242" i="6"/>
  <c r="F242" i="6"/>
  <c r="E242" i="6"/>
  <c r="D242" i="6"/>
  <c r="C242" i="6"/>
  <c r="AE241" i="6"/>
  <c r="AE240" i="6"/>
  <c r="AE239" i="6"/>
  <c r="AE238" i="6"/>
  <c r="AE237" i="6"/>
  <c r="AE236" i="6"/>
  <c r="AE235" i="6"/>
  <c r="AE234" i="6"/>
  <c r="AE233" i="6"/>
  <c r="AE232" i="6"/>
  <c r="AE231" i="6"/>
  <c r="AE230" i="6"/>
  <c r="AE229" i="6"/>
  <c r="AE228" i="6"/>
  <c r="AE227" i="6"/>
  <c r="AE226" i="6"/>
  <c r="AE225" i="6"/>
  <c r="AE224" i="6"/>
  <c r="AE223" i="6"/>
  <c r="AE222" i="6"/>
  <c r="AE221" i="6"/>
  <c r="AE220" i="6"/>
  <c r="AE219" i="6"/>
  <c r="AE218" i="6"/>
  <c r="AE217" i="6"/>
  <c r="AE216" i="6"/>
  <c r="AE215" i="6"/>
  <c r="AE214" i="6"/>
  <c r="AE213" i="6"/>
  <c r="AE212" i="6"/>
  <c r="AE211" i="6"/>
  <c r="AE210" i="6"/>
  <c r="AE209" i="6"/>
  <c r="AE208" i="6"/>
  <c r="AE207" i="6"/>
  <c r="Z200" i="6"/>
  <c r="Y200" i="6"/>
  <c r="T200" i="6"/>
  <c r="S200" i="6"/>
  <c r="R200" i="6"/>
  <c r="Q200" i="6"/>
  <c r="L200" i="6"/>
  <c r="K200" i="6"/>
  <c r="J200" i="6"/>
  <c r="I200" i="6"/>
  <c r="F200" i="6"/>
  <c r="E200" i="6"/>
  <c r="D200" i="6"/>
  <c r="C200" i="6"/>
  <c r="AE199" i="6"/>
  <c r="AE198" i="6"/>
  <c r="AE197" i="6"/>
  <c r="AE196" i="6"/>
  <c r="AE195" i="6"/>
  <c r="AE194" i="6"/>
  <c r="AE193" i="6"/>
  <c r="AE192" i="6"/>
  <c r="AE191" i="6"/>
  <c r="AE190" i="6"/>
  <c r="AE189" i="6"/>
  <c r="AE188" i="6"/>
  <c r="AE187" i="6"/>
  <c r="AE186" i="6"/>
  <c r="AE185" i="6"/>
  <c r="AE184" i="6"/>
  <c r="AE183" i="6"/>
  <c r="AE182" i="6"/>
  <c r="AE181" i="6"/>
  <c r="AE180" i="6"/>
  <c r="AE179" i="6"/>
  <c r="AE178" i="6"/>
  <c r="AE177" i="6"/>
  <c r="AE176" i="6"/>
  <c r="AE175" i="6"/>
  <c r="AE174" i="6"/>
  <c r="AE173" i="6"/>
  <c r="AE172" i="6"/>
  <c r="AE171" i="6"/>
  <c r="AE170" i="6"/>
  <c r="AE169" i="6"/>
  <c r="AE168" i="6"/>
  <c r="AE167" i="6"/>
  <c r="AE166" i="6"/>
  <c r="AE165" i="6"/>
  <c r="AE164" i="6"/>
  <c r="AE158" i="6"/>
  <c r="AC158" i="6"/>
  <c r="AA158" i="6"/>
  <c r="Z158" i="6"/>
  <c r="Y158" i="6"/>
  <c r="W158" i="6"/>
  <c r="U158" i="6"/>
  <c r="T158" i="6"/>
  <c r="S158" i="6"/>
  <c r="R158" i="6"/>
  <c r="Q158" i="6"/>
  <c r="O158" i="6"/>
  <c r="M158" i="6"/>
  <c r="L158" i="6"/>
  <c r="K158" i="6"/>
  <c r="J158" i="6"/>
  <c r="I158" i="6"/>
  <c r="G158" i="6"/>
  <c r="F158" i="6"/>
  <c r="D158" i="6"/>
  <c r="C158" i="6"/>
  <c r="AF157" i="6"/>
  <c r="E157" i="6"/>
  <c r="AF156" i="6"/>
  <c r="E156" i="6"/>
  <c r="AF155" i="6"/>
  <c r="E155" i="6"/>
  <c r="AF154" i="6"/>
  <c r="E154" i="6"/>
  <c r="AF153" i="6"/>
  <c r="E153" i="6"/>
  <c r="AF152" i="6"/>
  <c r="E152" i="6"/>
  <c r="AF151" i="6"/>
  <c r="E151" i="6"/>
  <c r="AF150" i="6"/>
  <c r="E150" i="6"/>
  <c r="AF149" i="6"/>
  <c r="E149" i="6"/>
  <c r="AF148" i="6"/>
  <c r="E148" i="6"/>
  <c r="AF147" i="6"/>
  <c r="E147" i="6"/>
  <c r="AF146" i="6"/>
  <c r="E146" i="6"/>
  <c r="AF145" i="6"/>
  <c r="E145" i="6"/>
  <c r="AF144" i="6"/>
  <c r="E144" i="6"/>
  <c r="AF143" i="6"/>
  <c r="E143" i="6"/>
  <c r="AF142" i="6"/>
  <c r="E142" i="6"/>
  <c r="AF141" i="6"/>
  <c r="E141" i="6"/>
  <c r="AF140" i="6"/>
  <c r="E140" i="6"/>
  <c r="AF139" i="6"/>
  <c r="E139" i="6"/>
  <c r="AF138" i="6"/>
  <c r="E138" i="6"/>
  <c r="AF137" i="6"/>
  <c r="E137" i="6"/>
  <c r="AF136" i="6"/>
  <c r="E136" i="6"/>
  <c r="AF135" i="6"/>
  <c r="E135" i="6"/>
  <c r="AF134" i="6"/>
  <c r="E134" i="6"/>
  <c r="AF133" i="6"/>
  <c r="E133" i="6"/>
  <c r="AF132" i="6"/>
  <c r="E132" i="6"/>
  <c r="AF131" i="6"/>
  <c r="E131" i="6"/>
  <c r="AF130" i="6"/>
  <c r="E130" i="6"/>
  <c r="AF129" i="6"/>
  <c r="E129" i="6"/>
  <c r="AF128" i="6"/>
  <c r="E128" i="6"/>
  <c r="AF127" i="6"/>
  <c r="E127" i="6"/>
  <c r="AF126" i="6"/>
  <c r="E126" i="6"/>
  <c r="AF125" i="6"/>
  <c r="E125" i="6"/>
  <c r="AF124" i="6"/>
  <c r="E124" i="6"/>
  <c r="AF123" i="6"/>
  <c r="E123" i="6"/>
  <c r="AF122" i="6"/>
  <c r="E122" i="6"/>
  <c r="H156" i="5"/>
  <c r="G156" i="5"/>
  <c r="F156" i="5"/>
  <c r="E156" i="5"/>
  <c r="D156" i="5"/>
  <c r="C156" i="5"/>
  <c r="E57" i="5"/>
  <c r="D57" i="5"/>
  <c r="C57" i="5"/>
  <c r="E41" i="5"/>
  <c r="D41" i="5"/>
  <c r="C41" i="5"/>
  <c r="E521" i="4"/>
  <c r="D521" i="4"/>
  <c r="C521" i="4"/>
  <c r="E435" i="4"/>
  <c r="D435" i="4"/>
  <c r="C435" i="4"/>
  <c r="H366" i="4"/>
  <c r="G366" i="4"/>
  <c r="F366" i="4"/>
  <c r="E366" i="4"/>
  <c r="D366" i="4"/>
  <c r="C366" i="4"/>
  <c r="E323" i="4"/>
  <c r="D323" i="4"/>
  <c r="C323" i="4"/>
  <c r="J291" i="4"/>
  <c r="I291" i="4"/>
  <c r="H291" i="4"/>
  <c r="G291" i="4"/>
  <c r="F291" i="4"/>
  <c r="E291" i="4"/>
  <c r="D291" i="4"/>
  <c r="C291" i="4"/>
  <c r="J274" i="4"/>
  <c r="I274" i="4"/>
  <c r="H274" i="4"/>
  <c r="G274" i="4"/>
  <c r="F274" i="4"/>
  <c r="E274" i="4"/>
  <c r="D274" i="4"/>
  <c r="C274" i="4"/>
  <c r="J257" i="4"/>
  <c r="I257" i="4"/>
  <c r="H257" i="4"/>
  <c r="G257" i="4"/>
  <c r="F257" i="4"/>
  <c r="E257" i="4"/>
  <c r="D257" i="4"/>
  <c r="C257" i="4"/>
  <c r="L233" i="4"/>
  <c r="K233" i="4"/>
  <c r="J233" i="4"/>
  <c r="I233" i="4"/>
  <c r="H233" i="4"/>
  <c r="G233" i="4"/>
  <c r="F233" i="4"/>
  <c r="E233" i="4"/>
  <c r="D233" i="4"/>
  <c r="C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E138" i="4"/>
  <c r="D138" i="4"/>
  <c r="C138" i="4"/>
  <c r="E124" i="4"/>
  <c r="D124" i="4"/>
  <c r="C124" i="4"/>
  <c r="E98" i="4"/>
  <c r="D98" i="4"/>
  <c r="C98" i="4"/>
  <c r="H45" i="4"/>
  <c r="G45" i="4"/>
  <c r="F45" i="4"/>
  <c r="E45" i="4"/>
  <c r="D45" i="4"/>
  <c r="C45" i="4"/>
  <c r="J152" i="3"/>
  <c r="I152" i="3"/>
  <c r="H152" i="3"/>
  <c r="G152" i="3"/>
  <c r="F152" i="3"/>
  <c r="E152" i="3"/>
  <c r="D152" i="3"/>
  <c r="C152" i="3"/>
  <c r="J107" i="3"/>
  <c r="I107" i="3"/>
  <c r="H107" i="3"/>
  <c r="G107" i="3"/>
  <c r="F107" i="3"/>
  <c r="E107" i="3"/>
  <c r="D107" i="3"/>
  <c r="C107" i="3"/>
  <c r="J63" i="3"/>
  <c r="I63" i="3"/>
  <c r="H63" i="3"/>
  <c r="G63" i="3"/>
  <c r="F63" i="3"/>
  <c r="E63" i="3"/>
  <c r="D63" i="3"/>
  <c r="C63" i="3"/>
  <c r="H11" i="3"/>
  <c r="G11" i="3"/>
  <c r="F11" i="3"/>
  <c r="E11" i="3"/>
  <c r="D11" i="3"/>
  <c r="C11" i="3"/>
  <c r="E441" i="2"/>
  <c r="D441" i="2"/>
  <c r="C441" i="2"/>
  <c r="F440" i="2"/>
  <c r="F439" i="2"/>
  <c r="E437" i="2"/>
  <c r="D437" i="2"/>
  <c r="C437" i="2"/>
  <c r="F436" i="2"/>
  <c r="F435" i="2"/>
  <c r="E433" i="2"/>
  <c r="D433" i="2"/>
  <c r="C433" i="2"/>
  <c r="F432" i="2"/>
  <c r="F431" i="2"/>
  <c r="E425" i="2"/>
  <c r="D425" i="2"/>
  <c r="C425" i="2"/>
  <c r="F424" i="2"/>
  <c r="F423" i="2"/>
  <c r="E421" i="2"/>
  <c r="D421" i="2"/>
  <c r="C421" i="2"/>
  <c r="F420" i="2"/>
  <c r="F419" i="2"/>
  <c r="E412" i="2"/>
  <c r="D412" i="2"/>
  <c r="C412" i="2"/>
  <c r="F411" i="2"/>
  <c r="F410" i="2"/>
  <c r="E407" i="2"/>
  <c r="D407" i="2"/>
  <c r="C407" i="2"/>
  <c r="F406" i="2"/>
  <c r="F405" i="2"/>
  <c r="E403" i="2"/>
  <c r="D403" i="2"/>
  <c r="C403" i="2"/>
  <c r="F402" i="2"/>
  <c r="F401" i="2"/>
  <c r="E399" i="2"/>
  <c r="D399" i="2"/>
  <c r="C399" i="2"/>
  <c r="F398" i="2"/>
  <c r="F397" i="2"/>
  <c r="E395" i="2"/>
  <c r="D395" i="2"/>
  <c r="C395" i="2"/>
  <c r="F394" i="2"/>
  <c r="F393" i="2"/>
  <c r="E391" i="2"/>
  <c r="D391" i="2"/>
  <c r="C391" i="2"/>
  <c r="F390" i="2"/>
  <c r="F389" i="2"/>
  <c r="E387" i="2"/>
  <c r="D387" i="2"/>
  <c r="C387" i="2"/>
  <c r="F386" i="2"/>
  <c r="F385" i="2"/>
  <c r="E383" i="2"/>
  <c r="D383" i="2"/>
  <c r="C383" i="2"/>
  <c r="F382" i="2"/>
  <c r="F381" i="2"/>
  <c r="E379" i="2"/>
  <c r="D379" i="2"/>
  <c r="C379" i="2"/>
  <c r="F378" i="2"/>
  <c r="F377" i="2"/>
  <c r="E375" i="2"/>
  <c r="D375" i="2"/>
  <c r="C375" i="2"/>
  <c r="F374" i="2"/>
  <c r="F373" i="2"/>
  <c r="E371" i="2"/>
  <c r="D371" i="2"/>
  <c r="C371" i="2"/>
  <c r="F370" i="2"/>
  <c r="F369" i="2"/>
  <c r="E363" i="2"/>
  <c r="D363" i="2"/>
  <c r="C363" i="2"/>
  <c r="G362" i="2"/>
  <c r="F362" i="2"/>
  <c r="G361" i="2"/>
  <c r="F361" i="2"/>
  <c r="E359" i="2"/>
  <c r="D359" i="2"/>
  <c r="C359" i="2"/>
  <c r="G358" i="2"/>
  <c r="F358" i="2"/>
  <c r="G357" i="2"/>
  <c r="F357" i="2"/>
  <c r="E355" i="2"/>
  <c r="D355" i="2"/>
  <c r="C355" i="2"/>
  <c r="G354" i="2"/>
  <c r="F354" i="2"/>
  <c r="G353" i="2"/>
  <c r="F353" i="2"/>
  <c r="E347" i="2"/>
  <c r="D347" i="2"/>
  <c r="C347" i="2"/>
  <c r="G346" i="2"/>
  <c r="F346" i="2"/>
  <c r="F345" i="2"/>
  <c r="E343" i="2"/>
  <c r="D343" i="2"/>
  <c r="C343" i="2"/>
  <c r="G342" i="2"/>
  <c r="F342" i="2"/>
  <c r="G341" i="2"/>
  <c r="F341" i="2"/>
  <c r="E334" i="2"/>
  <c r="D334" i="2"/>
  <c r="C334" i="2"/>
  <c r="G333" i="2"/>
  <c r="F333" i="2"/>
  <c r="G332" i="2"/>
  <c r="F332" i="2"/>
  <c r="E329" i="2"/>
  <c r="D329" i="2"/>
  <c r="C329" i="2"/>
  <c r="G328" i="2"/>
  <c r="F328" i="2"/>
  <c r="G327" i="2"/>
  <c r="F327" i="2"/>
  <c r="E325" i="2"/>
  <c r="D325" i="2"/>
  <c r="C325" i="2"/>
  <c r="G324" i="2"/>
  <c r="F324" i="2"/>
  <c r="G323" i="2"/>
  <c r="F323" i="2"/>
  <c r="E321" i="2"/>
  <c r="D321" i="2"/>
  <c r="C321" i="2"/>
  <c r="G320" i="2"/>
  <c r="F320" i="2"/>
  <c r="G319" i="2"/>
  <c r="F319" i="2"/>
  <c r="E317" i="2"/>
  <c r="D317" i="2"/>
  <c r="C317" i="2"/>
  <c r="G316" i="2"/>
  <c r="F316" i="2"/>
  <c r="G315" i="2"/>
  <c r="F315" i="2"/>
  <c r="E313" i="2"/>
  <c r="D313" i="2"/>
  <c r="C313" i="2"/>
  <c r="G312" i="2"/>
  <c r="F312" i="2"/>
  <c r="G311" i="2"/>
  <c r="F311" i="2"/>
  <c r="E309" i="2"/>
  <c r="D309" i="2"/>
  <c r="C309" i="2"/>
  <c r="G308" i="2"/>
  <c r="F308" i="2"/>
  <c r="G307" i="2"/>
  <c r="F307" i="2"/>
  <c r="E305" i="2"/>
  <c r="D305" i="2"/>
  <c r="C305" i="2"/>
  <c r="G304" i="2"/>
  <c r="F304" i="2"/>
  <c r="G303" i="2"/>
  <c r="F303" i="2"/>
  <c r="E301" i="2"/>
  <c r="D301" i="2"/>
  <c r="C301" i="2"/>
  <c r="G300" i="2"/>
  <c r="F300" i="2"/>
  <c r="F299" i="2"/>
  <c r="E297" i="2"/>
  <c r="D297" i="2"/>
  <c r="C297" i="2"/>
  <c r="G296" i="2"/>
  <c r="F296" i="2"/>
  <c r="G295" i="2"/>
  <c r="F295" i="2"/>
  <c r="E293" i="2"/>
  <c r="D293" i="2"/>
  <c r="C293" i="2"/>
  <c r="G292" i="2"/>
  <c r="F292" i="2"/>
  <c r="G291" i="2"/>
  <c r="F291" i="2"/>
  <c r="E280" i="2"/>
  <c r="D280" i="2"/>
  <c r="C280" i="2"/>
  <c r="E233" i="2"/>
  <c r="D233" i="2"/>
  <c r="C233" i="2"/>
  <c r="E186" i="2"/>
  <c r="D186" i="2"/>
  <c r="C186" i="2"/>
  <c r="E139" i="2"/>
  <c r="D139" i="2"/>
  <c r="C139" i="2"/>
  <c r="J92" i="2"/>
  <c r="I92" i="2"/>
  <c r="G92" i="2"/>
  <c r="F92" i="2"/>
  <c r="E92" i="2"/>
  <c r="K91" i="2"/>
  <c r="H91" i="2"/>
  <c r="E91" i="2"/>
  <c r="K90" i="2"/>
  <c r="H90" i="2"/>
  <c r="E90" i="2"/>
  <c r="K89" i="2"/>
  <c r="H89" i="2"/>
  <c r="E89" i="2"/>
  <c r="K88" i="2"/>
  <c r="H88" i="2"/>
  <c r="E88" i="2"/>
  <c r="K87" i="2"/>
  <c r="H87" i="2"/>
  <c r="E87" i="2"/>
  <c r="K86" i="2"/>
  <c r="H86" i="2"/>
  <c r="E86" i="2"/>
  <c r="K85" i="2"/>
  <c r="H85" i="2"/>
  <c r="E85" i="2"/>
  <c r="K84" i="2"/>
  <c r="H84" i="2"/>
  <c r="E84" i="2"/>
  <c r="K83" i="2"/>
  <c r="H83" i="2"/>
  <c r="E83" i="2"/>
  <c r="K82" i="2"/>
  <c r="H82" i="2"/>
  <c r="E82" i="2"/>
  <c r="K81" i="2"/>
  <c r="H81" i="2"/>
  <c r="E81" i="2"/>
  <c r="K80" i="2"/>
  <c r="H80" i="2"/>
  <c r="E80" i="2"/>
  <c r="K79" i="2"/>
  <c r="H79" i="2"/>
  <c r="E79" i="2"/>
  <c r="K78" i="2"/>
  <c r="H78" i="2"/>
  <c r="E78" i="2"/>
  <c r="K77" i="2"/>
  <c r="H77" i="2"/>
  <c r="E77" i="2"/>
  <c r="K76" i="2"/>
  <c r="H76" i="2"/>
  <c r="E76" i="2"/>
  <c r="K75" i="2"/>
  <c r="H75" i="2"/>
  <c r="E75" i="2"/>
  <c r="K74" i="2"/>
  <c r="H74" i="2"/>
  <c r="E74" i="2"/>
  <c r="K73" i="2"/>
  <c r="H73" i="2"/>
  <c r="E73" i="2"/>
  <c r="K72" i="2"/>
  <c r="H72" i="2"/>
  <c r="E72" i="2"/>
  <c r="K71" i="2"/>
  <c r="H71" i="2"/>
  <c r="E71" i="2"/>
  <c r="K70" i="2"/>
  <c r="H70" i="2"/>
  <c r="E70" i="2"/>
  <c r="K69" i="2"/>
  <c r="H69" i="2"/>
  <c r="E69" i="2"/>
  <c r="K68" i="2"/>
  <c r="H68" i="2"/>
  <c r="E68" i="2"/>
  <c r="K67" i="2"/>
  <c r="H67" i="2"/>
  <c r="E67" i="2"/>
  <c r="K66" i="2"/>
  <c r="H66" i="2"/>
  <c r="E66" i="2"/>
  <c r="K65" i="2"/>
  <c r="H65" i="2"/>
  <c r="E65" i="2"/>
  <c r="K64" i="2"/>
  <c r="H64" i="2"/>
  <c r="E64" i="2"/>
  <c r="K63" i="2"/>
  <c r="H63" i="2"/>
  <c r="E63" i="2"/>
  <c r="K62" i="2"/>
  <c r="H62" i="2"/>
  <c r="E62" i="2"/>
  <c r="K61" i="2"/>
  <c r="H61" i="2"/>
  <c r="E61" i="2"/>
  <c r="K60" i="2"/>
  <c r="H60" i="2"/>
  <c r="E60" i="2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E55" i="2"/>
  <c r="K54" i="2"/>
  <c r="H54" i="2"/>
  <c r="E54" i="2"/>
  <c r="J43" i="2"/>
  <c r="I43" i="2"/>
  <c r="G43" i="2"/>
  <c r="F43" i="2"/>
  <c r="D43" i="2"/>
  <c r="C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K6" i="2"/>
  <c r="H6" i="2"/>
  <c r="E6" i="2"/>
  <c r="K5" i="2"/>
  <c r="H5" i="2"/>
  <c r="E5" i="2"/>
  <c r="J676" i="1"/>
  <c r="I676" i="1"/>
  <c r="G676" i="1"/>
  <c r="F676" i="1"/>
  <c r="D676" i="1"/>
  <c r="C676" i="1"/>
  <c r="K675" i="1"/>
  <c r="H675" i="1"/>
  <c r="E675" i="1"/>
  <c r="K674" i="1"/>
  <c r="H674" i="1"/>
  <c r="E674" i="1"/>
  <c r="K673" i="1"/>
  <c r="H673" i="1"/>
  <c r="E673" i="1"/>
  <c r="K672" i="1"/>
  <c r="H672" i="1"/>
  <c r="E672" i="1"/>
  <c r="K671" i="1"/>
  <c r="H671" i="1"/>
  <c r="E671" i="1"/>
  <c r="K670" i="1"/>
  <c r="H670" i="1"/>
  <c r="E670" i="1"/>
  <c r="K669" i="1"/>
  <c r="H669" i="1"/>
  <c r="E669" i="1"/>
  <c r="K668" i="1"/>
  <c r="H668" i="1"/>
  <c r="E668" i="1"/>
  <c r="K667" i="1"/>
  <c r="H667" i="1"/>
  <c r="E667" i="1"/>
  <c r="K666" i="1"/>
  <c r="H666" i="1"/>
  <c r="E666" i="1"/>
  <c r="K665" i="1"/>
  <c r="H665" i="1"/>
  <c r="E665" i="1"/>
  <c r="K664" i="1"/>
  <c r="H664" i="1"/>
  <c r="E664" i="1"/>
  <c r="K663" i="1"/>
  <c r="H663" i="1"/>
  <c r="E663" i="1"/>
  <c r="K662" i="1"/>
  <c r="H662" i="1"/>
  <c r="E662" i="1"/>
  <c r="K661" i="1"/>
  <c r="H661" i="1"/>
  <c r="E661" i="1"/>
  <c r="K660" i="1"/>
  <c r="H660" i="1"/>
  <c r="E660" i="1"/>
  <c r="K659" i="1"/>
  <c r="H659" i="1"/>
  <c r="E659" i="1"/>
  <c r="K658" i="1"/>
  <c r="H658" i="1"/>
  <c r="E658" i="1"/>
  <c r="K657" i="1"/>
  <c r="H657" i="1"/>
  <c r="E657" i="1"/>
  <c r="K656" i="1"/>
  <c r="H656" i="1"/>
  <c r="E656" i="1"/>
  <c r="K655" i="1"/>
  <c r="H655" i="1"/>
  <c r="E655" i="1"/>
  <c r="K654" i="1"/>
  <c r="H654" i="1"/>
  <c r="E654" i="1"/>
  <c r="K653" i="1"/>
  <c r="H653" i="1"/>
  <c r="E653" i="1"/>
  <c r="K652" i="1"/>
  <c r="H652" i="1"/>
  <c r="E652" i="1"/>
  <c r="K651" i="1"/>
  <c r="H651" i="1"/>
  <c r="E651" i="1"/>
  <c r="K650" i="1"/>
  <c r="H650" i="1"/>
  <c r="E650" i="1"/>
  <c r="K649" i="1"/>
  <c r="H649" i="1"/>
  <c r="E649" i="1"/>
  <c r="K648" i="1"/>
  <c r="H648" i="1"/>
  <c r="E648" i="1"/>
  <c r="K647" i="1"/>
  <c r="H647" i="1"/>
  <c r="E647" i="1"/>
  <c r="K646" i="1"/>
  <c r="H646" i="1"/>
  <c r="E646" i="1"/>
  <c r="K645" i="1"/>
  <c r="H645" i="1"/>
  <c r="E645" i="1"/>
  <c r="K644" i="1"/>
  <c r="H644" i="1"/>
  <c r="E644" i="1"/>
  <c r="K643" i="1"/>
  <c r="H643" i="1"/>
  <c r="E643" i="1"/>
  <c r="K642" i="1"/>
  <c r="H642" i="1"/>
  <c r="E642" i="1"/>
  <c r="K641" i="1"/>
  <c r="H641" i="1"/>
  <c r="E641" i="1"/>
  <c r="K640" i="1"/>
  <c r="H640" i="1"/>
  <c r="E640" i="1"/>
  <c r="K639" i="1"/>
  <c r="H639" i="1"/>
  <c r="E639" i="1"/>
  <c r="J628" i="1"/>
  <c r="I628" i="1"/>
  <c r="G628" i="1"/>
  <c r="F628" i="1"/>
  <c r="D628" i="1"/>
  <c r="C628" i="1"/>
  <c r="K627" i="1"/>
  <c r="H627" i="1"/>
  <c r="E627" i="1"/>
  <c r="K626" i="1"/>
  <c r="H626" i="1"/>
  <c r="E626" i="1"/>
  <c r="K625" i="1"/>
  <c r="H625" i="1"/>
  <c r="E625" i="1"/>
  <c r="K624" i="1"/>
  <c r="H624" i="1"/>
  <c r="E624" i="1"/>
  <c r="K623" i="1"/>
  <c r="H623" i="1"/>
  <c r="E623" i="1"/>
  <c r="K622" i="1"/>
  <c r="H622" i="1"/>
  <c r="E622" i="1"/>
  <c r="K621" i="1"/>
  <c r="H621" i="1"/>
  <c r="E621" i="1"/>
  <c r="K620" i="1"/>
  <c r="H620" i="1"/>
  <c r="E620" i="1"/>
  <c r="K619" i="1"/>
  <c r="H619" i="1"/>
  <c r="E619" i="1"/>
  <c r="K618" i="1"/>
  <c r="H618" i="1"/>
  <c r="E618" i="1"/>
  <c r="K617" i="1"/>
  <c r="H617" i="1"/>
  <c r="E617" i="1"/>
  <c r="K616" i="1"/>
  <c r="H616" i="1"/>
  <c r="E616" i="1"/>
  <c r="K615" i="1"/>
  <c r="H615" i="1"/>
  <c r="E615" i="1"/>
  <c r="K614" i="1"/>
  <c r="H614" i="1"/>
  <c r="E614" i="1"/>
  <c r="K613" i="1"/>
  <c r="H613" i="1"/>
  <c r="E613" i="1"/>
  <c r="K612" i="1"/>
  <c r="H612" i="1"/>
  <c r="E612" i="1"/>
  <c r="K611" i="1"/>
  <c r="H611" i="1"/>
  <c r="E611" i="1"/>
  <c r="K610" i="1"/>
  <c r="H610" i="1"/>
  <c r="E610" i="1"/>
  <c r="K609" i="1"/>
  <c r="H609" i="1"/>
  <c r="E609" i="1"/>
  <c r="K608" i="1"/>
  <c r="H608" i="1"/>
  <c r="E608" i="1"/>
  <c r="K607" i="1"/>
  <c r="H607" i="1"/>
  <c r="E607" i="1"/>
  <c r="K606" i="1"/>
  <c r="H606" i="1"/>
  <c r="E606" i="1"/>
  <c r="K605" i="1"/>
  <c r="H605" i="1"/>
  <c r="E605" i="1"/>
  <c r="K604" i="1"/>
  <c r="H604" i="1"/>
  <c r="E604" i="1"/>
  <c r="K603" i="1"/>
  <c r="H603" i="1"/>
  <c r="E603" i="1"/>
  <c r="K602" i="1"/>
  <c r="H602" i="1"/>
  <c r="E602" i="1"/>
  <c r="K601" i="1"/>
  <c r="H601" i="1"/>
  <c r="E601" i="1"/>
  <c r="K600" i="1"/>
  <c r="H600" i="1"/>
  <c r="E600" i="1"/>
  <c r="K599" i="1"/>
  <c r="H599" i="1"/>
  <c r="E599" i="1"/>
  <c r="K598" i="1"/>
  <c r="H598" i="1"/>
  <c r="E598" i="1"/>
  <c r="K597" i="1"/>
  <c r="H597" i="1"/>
  <c r="E597" i="1"/>
  <c r="K596" i="1"/>
  <c r="H596" i="1"/>
  <c r="E596" i="1"/>
  <c r="K595" i="1"/>
  <c r="H595" i="1"/>
  <c r="E595" i="1"/>
  <c r="K594" i="1"/>
  <c r="H594" i="1"/>
  <c r="E594" i="1"/>
  <c r="K593" i="1"/>
  <c r="H593" i="1"/>
  <c r="E593" i="1"/>
  <c r="K592" i="1"/>
  <c r="H592" i="1"/>
  <c r="E592" i="1"/>
  <c r="K591" i="1"/>
  <c r="H591" i="1"/>
  <c r="E591" i="1"/>
  <c r="J580" i="1"/>
  <c r="I580" i="1"/>
  <c r="G580" i="1"/>
  <c r="F580" i="1"/>
  <c r="D580" i="1"/>
  <c r="C580" i="1"/>
  <c r="K579" i="1"/>
  <c r="H579" i="1"/>
  <c r="E579" i="1"/>
  <c r="K578" i="1"/>
  <c r="H578" i="1"/>
  <c r="E578" i="1"/>
  <c r="K577" i="1"/>
  <c r="H577" i="1"/>
  <c r="E577" i="1"/>
  <c r="K576" i="1"/>
  <c r="H576" i="1"/>
  <c r="E576" i="1"/>
  <c r="K575" i="1"/>
  <c r="H575" i="1"/>
  <c r="E575" i="1"/>
  <c r="K574" i="1"/>
  <c r="H574" i="1"/>
  <c r="E574" i="1"/>
  <c r="K573" i="1"/>
  <c r="H573" i="1"/>
  <c r="E573" i="1"/>
  <c r="K572" i="1"/>
  <c r="H572" i="1"/>
  <c r="E572" i="1"/>
  <c r="K571" i="1"/>
  <c r="H571" i="1"/>
  <c r="E571" i="1"/>
  <c r="K570" i="1"/>
  <c r="H570" i="1"/>
  <c r="E570" i="1"/>
  <c r="K569" i="1"/>
  <c r="H569" i="1"/>
  <c r="E569" i="1"/>
  <c r="K568" i="1"/>
  <c r="H568" i="1"/>
  <c r="E568" i="1"/>
  <c r="K567" i="1"/>
  <c r="H567" i="1"/>
  <c r="E567" i="1"/>
  <c r="K566" i="1"/>
  <c r="H566" i="1"/>
  <c r="E566" i="1"/>
  <c r="K565" i="1"/>
  <c r="H565" i="1"/>
  <c r="E565" i="1"/>
  <c r="K564" i="1"/>
  <c r="H564" i="1"/>
  <c r="E564" i="1"/>
  <c r="K563" i="1"/>
  <c r="H563" i="1"/>
  <c r="E563" i="1"/>
  <c r="K562" i="1"/>
  <c r="H562" i="1"/>
  <c r="E562" i="1"/>
  <c r="K561" i="1"/>
  <c r="H561" i="1"/>
  <c r="E561" i="1"/>
  <c r="K560" i="1"/>
  <c r="H560" i="1"/>
  <c r="E560" i="1"/>
  <c r="K559" i="1"/>
  <c r="H559" i="1"/>
  <c r="E559" i="1"/>
  <c r="K558" i="1"/>
  <c r="H558" i="1"/>
  <c r="E558" i="1"/>
  <c r="K557" i="1"/>
  <c r="H557" i="1"/>
  <c r="E557" i="1"/>
  <c r="K556" i="1"/>
  <c r="H556" i="1"/>
  <c r="E556" i="1"/>
  <c r="K555" i="1"/>
  <c r="H555" i="1"/>
  <c r="E555" i="1"/>
  <c r="K554" i="1"/>
  <c r="H554" i="1"/>
  <c r="E554" i="1"/>
  <c r="K553" i="1"/>
  <c r="H553" i="1"/>
  <c r="E553" i="1"/>
  <c r="K552" i="1"/>
  <c r="H552" i="1"/>
  <c r="E552" i="1"/>
  <c r="K551" i="1"/>
  <c r="H551" i="1"/>
  <c r="E551" i="1"/>
  <c r="K550" i="1"/>
  <c r="H550" i="1"/>
  <c r="E550" i="1"/>
  <c r="K549" i="1"/>
  <c r="H549" i="1"/>
  <c r="E549" i="1"/>
  <c r="K548" i="1"/>
  <c r="H548" i="1"/>
  <c r="E548" i="1"/>
  <c r="K547" i="1"/>
  <c r="H547" i="1"/>
  <c r="E547" i="1"/>
  <c r="K546" i="1"/>
  <c r="H546" i="1"/>
  <c r="E546" i="1"/>
  <c r="K545" i="1"/>
  <c r="H545" i="1"/>
  <c r="E545" i="1"/>
  <c r="K544" i="1"/>
  <c r="H544" i="1"/>
  <c r="E544" i="1"/>
  <c r="K543" i="1"/>
  <c r="H543" i="1"/>
  <c r="E543" i="1"/>
  <c r="N531" i="1"/>
  <c r="K531" i="1"/>
  <c r="H531" i="1"/>
  <c r="E531" i="1"/>
  <c r="N530" i="1"/>
  <c r="K530" i="1"/>
  <c r="H530" i="1"/>
  <c r="E530" i="1"/>
  <c r="N529" i="1"/>
  <c r="K529" i="1"/>
  <c r="H529" i="1"/>
  <c r="E529" i="1"/>
  <c r="N528" i="1"/>
  <c r="K528" i="1"/>
  <c r="H528" i="1"/>
  <c r="E528" i="1"/>
  <c r="N527" i="1"/>
  <c r="K527" i="1"/>
  <c r="H527" i="1"/>
  <c r="E527" i="1"/>
  <c r="N526" i="1"/>
  <c r="K526" i="1"/>
  <c r="H526" i="1"/>
  <c r="E526" i="1"/>
  <c r="N525" i="1"/>
  <c r="K525" i="1"/>
  <c r="H525" i="1"/>
  <c r="E525" i="1"/>
  <c r="N524" i="1"/>
  <c r="K524" i="1"/>
  <c r="H524" i="1"/>
  <c r="E524" i="1"/>
  <c r="N523" i="1"/>
  <c r="K523" i="1"/>
  <c r="H523" i="1"/>
  <c r="E523" i="1"/>
  <c r="N522" i="1"/>
  <c r="K522" i="1"/>
  <c r="H522" i="1"/>
  <c r="E522" i="1"/>
  <c r="N521" i="1"/>
  <c r="K521" i="1"/>
  <c r="H521" i="1"/>
  <c r="E521" i="1"/>
  <c r="N520" i="1"/>
  <c r="K520" i="1"/>
  <c r="H520" i="1"/>
  <c r="E520" i="1"/>
  <c r="N519" i="1"/>
  <c r="K519" i="1"/>
  <c r="H519" i="1"/>
  <c r="E519" i="1"/>
  <c r="N518" i="1"/>
  <c r="K518" i="1"/>
  <c r="H518" i="1"/>
  <c r="E518" i="1"/>
  <c r="N517" i="1"/>
  <c r="K517" i="1"/>
  <c r="H517" i="1"/>
  <c r="E517" i="1"/>
  <c r="N516" i="1"/>
  <c r="K516" i="1"/>
  <c r="H516" i="1"/>
  <c r="E516" i="1"/>
  <c r="N515" i="1"/>
  <c r="K515" i="1"/>
  <c r="H515" i="1"/>
  <c r="E515" i="1"/>
  <c r="N514" i="1"/>
  <c r="K514" i="1"/>
  <c r="H514" i="1"/>
  <c r="E514" i="1"/>
  <c r="N513" i="1"/>
  <c r="K513" i="1"/>
  <c r="H513" i="1"/>
  <c r="E513" i="1"/>
  <c r="N512" i="1"/>
  <c r="K512" i="1"/>
  <c r="H512" i="1"/>
  <c r="E512" i="1"/>
  <c r="N511" i="1"/>
  <c r="K511" i="1"/>
  <c r="H511" i="1"/>
  <c r="E511" i="1"/>
  <c r="N510" i="1"/>
  <c r="K510" i="1"/>
  <c r="H510" i="1"/>
  <c r="E510" i="1"/>
  <c r="N509" i="1"/>
  <c r="K509" i="1"/>
  <c r="H509" i="1"/>
  <c r="E509" i="1"/>
  <c r="N508" i="1"/>
  <c r="K508" i="1"/>
  <c r="H508" i="1"/>
  <c r="E508" i="1"/>
  <c r="N507" i="1"/>
  <c r="K507" i="1"/>
  <c r="H507" i="1"/>
  <c r="E507" i="1"/>
  <c r="N506" i="1"/>
  <c r="K506" i="1"/>
  <c r="H506" i="1"/>
  <c r="E506" i="1"/>
  <c r="N505" i="1"/>
  <c r="K505" i="1"/>
  <c r="H505" i="1"/>
  <c r="E505" i="1"/>
  <c r="N504" i="1"/>
  <c r="K504" i="1"/>
  <c r="H504" i="1"/>
  <c r="E504" i="1"/>
  <c r="N503" i="1"/>
  <c r="K503" i="1"/>
  <c r="H503" i="1"/>
  <c r="E503" i="1"/>
  <c r="N502" i="1"/>
  <c r="K502" i="1"/>
  <c r="H502" i="1"/>
  <c r="E502" i="1"/>
  <c r="N501" i="1"/>
  <c r="K501" i="1"/>
  <c r="H501" i="1"/>
  <c r="E501" i="1"/>
  <c r="N500" i="1"/>
  <c r="K500" i="1"/>
  <c r="H500" i="1"/>
  <c r="E500" i="1"/>
  <c r="N499" i="1"/>
  <c r="K499" i="1"/>
  <c r="H499" i="1"/>
  <c r="E499" i="1"/>
  <c r="N498" i="1"/>
  <c r="K498" i="1"/>
  <c r="H498" i="1"/>
  <c r="E498" i="1"/>
  <c r="N497" i="1"/>
  <c r="K497" i="1"/>
  <c r="H497" i="1"/>
  <c r="E497" i="1"/>
  <c r="N496" i="1"/>
  <c r="K496" i="1"/>
  <c r="H496" i="1"/>
  <c r="E496" i="1"/>
  <c r="N495" i="1"/>
  <c r="K495" i="1"/>
  <c r="H495" i="1"/>
  <c r="E495" i="1"/>
  <c r="N486" i="1"/>
  <c r="K486" i="1"/>
  <c r="H486" i="1"/>
  <c r="E486" i="1"/>
  <c r="N485" i="1"/>
  <c r="K485" i="1"/>
  <c r="H485" i="1"/>
  <c r="E485" i="1"/>
  <c r="N484" i="1"/>
  <c r="K484" i="1"/>
  <c r="H484" i="1"/>
  <c r="E484" i="1"/>
  <c r="N483" i="1"/>
  <c r="K483" i="1"/>
  <c r="H483" i="1"/>
  <c r="E483" i="1"/>
  <c r="N482" i="1"/>
  <c r="K482" i="1"/>
  <c r="H482" i="1"/>
  <c r="E482" i="1"/>
  <c r="N481" i="1"/>
  <c r="K481" i="1"/>
  <c r="H481" i="1"/>
  <c r="E481" i="1"/>
  <c r="N480" i="1"/>
  <c r="K480" i="1"/>
  <c r="H480" i="1"/>
  <c r="E480" i="1"/>
  <c r="N479" i="1"/>
  <c r="K479" i="1"/>
  <c r="H479" i="1"/>
  <c r="E479" i="1"/>
  <c r="N478" i="1"/>
  <c r="K478" i="1"/>
  <c r="H478" i="1"/>
  <c r="E478" i="1"/>
  <c r="N477" i="1"/>
  <c r="K477" i="1"/>
  <c r="H477" i="1"/>
  <c r="E477" i="1"/>
  <c r="N476" i="1"/>
  <c r="K476" i="1"/>
  <c r="H476" i="1"/>
  <c r="E476" i="1"/>
  <c r="N475" i="1"/>
  <c r="K475" i="1"/>
  <c r="H475" i="1"/>
  <c r="E475" i="1"/>
  <c r="N474" i="1"/>
  <c r="K474" i="1"/>
  <c r="H474" i="1"/>
  <c r="E474" i="1"/>
  <c r="N473" i="1"/>
  <c r="K473" i="1"/>
  <c r="H473" i="1"/>
  <c r="E473" i="1"/>
  <c r="N472" i="1"/>
  <c r="K472" i="1"/>
  <c r="H472" i="1"/>
  <c r="E472" i="1"/>
  <c r="N471" i="1"/>
  <c r="K471" i="1"/>
  <c r="H471" i="1"/>
  <c r="E471" i="1"/>
  <c r="N470" i="1"/>
  <c r="K470" i="1"/>
  <c r="H470" i="1"/>
  <c r="E470" i="1"/>
  <c r="N469" i="1"/>
  <c r="K469" i="1"/>
  <c r="H469" i="1"/>
  <c r="E469" i="1"/>
  <c r="N468" i="1"/>
  <c r="K468" i="1"/>
  <c r="H468" i="1"/>
  <c r="E468" i="1"/>
  <c r="N467" i="1"/>
  <c r="K467" i="1"/>
  <c r="H467" i="1"/>
  <c r="E467" i="1"/>
  <c r="N466" i="1"/>
  <c r="K466" i="1"/>
  <c r="H466" i="1"/>
  <c r="E466" i="1"/>
  <c r="N465" i="1"/>
  <c r="K465" i="1"/>
  <c r="H465" i="1"/>
  <c r="E465" i="1"/>
  <c r="N464" i="1"/>
  <c r="K464" i="1"/>
  <c r="H464" i="1"/>
  <c r="E464" i="1"/>
  <c r="N463" i="1"/>
  <c r="K463" i="1"/>
  <c r="H463" i="1"/>
  <c r="E463" i="1"/>
  <c r="N462" i="1"/>
  <c r="K462" i="1"/>
  <c r="H462" i="1"/>
  <c r="E462" i="1"/>
  <c r="N461" i="1"/>
  <c r="K461" i="1"/>
  <c r="H461" i="1"/>
  <c r="E461" i="1"/>
  <c r="N460" i="1"/>
  <c r="K460" i="1"/>
  <c r="H460" i="1"/>
  <c r="E460" i="1"/>
  <c r="N459" i="1"/>
  <c r="K459" i="1"/>
  <c r="H459" i="1"/>
  <c r="E459" i="1"/>
  <c r="N458" i="1"/>
  <c r="K458" i="1"/>
  <c r="H458" i="1"/>
  <c r="E458" i="1"/>
  <c r="N457" i="1"/>
  <c r="K457" i="1"/>
  <c r="H457" i="1"/>
  <c r="E457" i="1"/>
  <c r="N456" i="1"/>
  <c r="K456" i="1"/>
  <c r="H456" i="1"/>
  <c r="E456" i="1"/>
  <c r="N455" i="1"/>
  <c r="K455" i="1"/>
  <c r="H455" i="1"/>
  <c r="E455" i="1"/>
  <c r="N454" i="1"/>
  <c r="K454" i="1"/>
  <c r="H454" i="1"/>
  <c r="E454" i="1"/>
  <c r="N453" i="1"/>
  <c r="K453" i="1"/>
  <c r="H453" i="1"/>
  <c r="E453" i="1"/>
  <c r="N452" i="1"/>
  <c r="K452" i="1"/>
  <c r="H452" i="1"/>
  <c r="E452" i="1"/>
  <c r="N451" i="1"/>
  <c r="K451" i="1"/>
  <c r="H451" i="1"/>
  <c r="E451" i="1"/>
  <c r="N450" i="1"/>
  <c r="K450" i="1"/>
  <c r="H450" i="1"/>
  <c r="E450" i="1"/>
  <c r="N437" i="1"/>
  <c r="K437" i="1"/>
  <c r="H437" i="1"/>
  <c r="E437" i="1"/>
  <c r="N436" i="1"/>
  <c r="K436" i="1"/>
  <c r="H436" i="1"/>
  <c r="E436" i="1"/>
  <c r="N435" i="1"/>
  <c r="K435" i="1"/>
  <c r="H435" i="1"/>
  <c r="E435" i="1"/>
  <c r="N434" i="1"/>
  <c r="K434" i="1"/>
  <c r="H434" i="1"/>
  <c r="E434" i="1"/>
  <c r="N433" i="1"/>
  <c r="K433" i="1"/>
  <c r="H433" i="1"/>
  <c r="E433" i="1"/>
  <c r="N432" i="1"/>
  <c r="K432" i="1"/>
  <c r="H432" i="1"/>
  <c r="E432" i="1"/>
  <c r="N431" i="1"/>
  <c r="K431" i="1"/>
  <c r="H431" i="1"/>
  <c r="E431" i="1"/>
  <c r="N430" i="1"/>
  <c r="K430" i="1"/>
  <c r="H430" i="1"/>
  <c r="E430" i="1"/>
  <c r="N429" i="1"/>
  <c r="K429" i="1"/>
  <c r="H429" i="1"/>
  <c r="E429" i="1"/>
  <c r="N428" i="1"/>
  <c r="K428" i="1"/>
  <c r="H428" i="1"/>
  <c r="E428" i="1"/>
  <c r="N427" i="1"/>
  <c r="K427" i="1"/>
  <c r="H427" i="1"/>
  <c r="E427" i="1"/>
  <c r="N426" i="1"/>
  <c r="K426" i="1"/>
  <c r="H426" i="1"/>
  <c r="E426" i="1"/>
  <c r="N425" i="1"/>
  <c r="K425" i="1"/>
  <c r="H425" i="1"/>
  <c r="E425" i="1"/>
  <c r="N424" i="1"/>
  <c r="K424" i="1"/>
  <c r="H424" i="1"/>
  <c r="E424" i="1"/>
  <c r="N423" i="1"/>
  <c r="K423" i="1"/>
  <c r="H423" i="1"/>
  <c r="E423" i="1"/>
  <c r="N422" i="1"/>
  <c r="K422" i="1"/>
  <c r="H422" i="1"/>
  <c r="E422" i="1"/>
  <c r="N421" i="1"/>
  <c r="K421" i="1"/>
  <c r="H421" i="1"/>
  <c r="E421" i="1"/>
  <c r="N420" i="1"/>
  <c r="K420" i="1"/>
  <c r="H420" i="1"/>
  <c r="E420" i="1"/>
  <c r="N419" i="1"/>
  <c r="K419" i="1"/>
  <c r="H419" i="1"/>
  <c r="E419" i="1"/>
  <c r="N418" i="1"/>
  <c r="K418" i="1"/>
  <c r="H418" i="1"/>
  <c r="E418" i="1"/>
  <c r="N417" i="1"/>
  <c r="K417" i="1"/>
  <c r="H417" i="1"/>
  <c r="E417" i="1"/>
  <c r="N416" i="1"/>
  <c r="K416" i="1"/>
  <c r="H416" i="1"/>
  <c r="E416" i="1"/>
  <c r="N415" i="1"/>
  <c r="K415" i="1"/>
  <c r="H415" i="1"/>
  <c r="E415" i="1"/>
  <c r="N414" i="1"/>
  <c r="K414" i="1"/>
  <c r="H414" i="1"/>
  <c r="E414" i="1"/>
  <c r="N413" i="1"/>
  <c r="K413" i="1"/>
  <c r="H413" i="1"/>
  <c r="E413" i="1"/>
  <c r="N412" i="1"/>
  <c r="K412" i="1"/>
  <c r="H412" i="1"/>
  <c r="E412" i="1"/>
  <c r="N411" i="1"/>
  <c r="K411" i="1"/>
  <c r="H411" i="1"/>
  <c r="E411" i="1"/>
  <c r="N410" i="1"/>
  <c r="K410" i="1"/>
  <c r="H410" i="1"/>
  <c r="E410" i="1"/>
  <c r="N409" i="1"/>
  <c r="K409" i="1"/>
  <c r="H409" i="1"/>
  <c r="E409" i="1"/>
  <c r="N408" i="1"/>
  <c r="K408" i="1"/>
  <c r="H408" i="1"/>
  <c r="E408" i="1"/>
  <c r="N407" i="1"/>
  <c r="K407" i="1"/>
  <c r="H407" i="1"/>
  <c r="E407" i="1"/>
  <c r="N406" i="1"/>
  <c r="K406" i="1"/>
  <c r="H406" i="1"/>
  <c r="E406" i="1"/>
  <c r="N405" i="1"/>
  <c r="K405" i="1"/>
  <c r="H405" i="1"/>
  <c r="E405" i="1"/>
  <c r="N404" i="1"/>
  <c r="K404" i="1"/>
  <c r="H404" i="1"/>
  <c r="E404" i="1"/>
  <c r="N403" i="1"/>
  <c r="K403" i="1"/>
  <c r="H403" i="1"/>
  <c r="E403" i="1"/>
  <c r="N402" i="1"/>
  <c r="K402" i="1"/>
  <c r="H402" i="1"/>
  <c r="E402" i="1"/>
  <c r="N401" i="1"/>
  <c r="K401" i="1"/>
  <c r="H401" i="1"/>
  <c r="E401" i="1"/>
  <c r="E393" i="1"/>
  <c r="D393" i="1"/>
  <c r="C393" i="1"/>
  <c r="J380" i="1"/>
  <c r="I380" i="1"/>
  <c r="G380" i="1"/>
  <c r="F380" i="1"/>
  <c r="D380" i="1"/>
  <c r="C380" i="1"/>
  <c r="J379" i="1"/>
  <c r="I379" i="1"/>
  <c r="G379" i="1"/>
  <c r="F379" i="1"/>
  <c r="D379" i="1"/>
  <c r="C379" i="1"/>
  <c r="K378" i="1"/>
  <c r="H378" i="1"/>
  <c r="E378" i="1"/>
  <c r="H377" i="1"/>
  <c r="E377" i="1"/>
  <c r="K376" i="1"/>
  <c r="H376" i="1"/>
  <c r="E376" i="1"/>
  <c r="K375" i="1"/>
  <c r="H375" i="1"/>
  <c r="E375" i="1"/>
  <c r="H374" i="1"/>
  <c r="E374" i="1"/>
  <c r="K373" i="1"/>
  <c r="H373" i="1"/>
  <c r="E373" i="1"/>
  <c r="K372" i="1"/>
  <c r="H372" i="1"/>
  <c r="E372" i="1"/>
  <c r="H371" i="1"/>
  <c r="E371" i="1"/>
  <c r="K370" i="1"/>
  <c r="H370" i="1"/>
  <c r="E370" i="1"/>
  <c r="K369" i="1"/>
  <c r="H369" i="1"/>
  <c r="E369" i="1"/>
  <c r="H368" i="1"/>
  <c r="E368" i="1"/>
  <c r="K367" i="1"/>
  <c r="H367" i="1"/>
  <c r="E367" i="1"/>
  <c r="K366" i="1"/>
  <c r="H366" i="1"/>
  <c r="E366" i="1"/>
  <c r="H365" i="1"/>
  <c r="E365" i="1"/>
  <c r="K364" i="1"/>
  <c r="H364" i="1"/>
  <c r="E364" i="1"/>
  <c r="K363" i="1"/>
  <c r="H363" i="1"/>
  <c r="E363" i="1"/>
  <c r="H362" i="1"/>
  <c r="E362" i="1"/>
  <c r="K361" i="1"/>
  <c r="H361" i="1"/>
  <c r="E361" i="1"/>
  <c r="K360" i="1"/>
  <c r="H360" i="1"/>
  <c r="E360" i="1"/>
  <c r="H359" i="1"/>
  <c r="E359" i="1"/>
  <c r="K358" i="1"/>
  <c r="H358" i="1"/>
  <c r="E358" i="1"/>
  <c r="K357" i="1"/>
  <c r="H357" i="1"/>
  <c r="E357" i="1"/>
  <c r="H356" i="1"/>
  <c r="E356" i="1"/>
  <c r="K355" i="1"/>
  <c r="H355" i="1"/>
  <c r="E355" i="1"/>
  <c r="K354" i="1"/>
  <c r="H354" i="1"/>
  <c r="E354" i="1"/>
  <c r="H353" i="1"/>
  <c r="E353" i="1"/>
  <c r="K352" i="1"/>
  <c r="H352" i="1"/>
  <c r="E352" i="1"/>
  <c r="K351" i="1"/>
  <c r="H351" i="1"/>
  <c r="E351" i="1"/>
  <c r="H350" i="1"/>
  <c r="E350" i="1"/>
  <c r="K349" i="1"/>
  <c r="H349" i="1"/>
  <c r="E349" i="1"/>
  <c r="K348" i="1"/>
  <c r="H348" i="1"/>
  <c r="E348" i="1"/>
  <c r="H347" i="1"/>
  <c r="E347" i="1"/>
  <c r="K346" i="1"/>
  <c r="H346" i="1"/>
  <c r="E346" i="1"/>
  <c r="K345" i="1"/>
  <c r="H345" i="1"/>
  <c r="E345" i="1"/>
  <c r="H344" i="1"/>
  <c r="E344" i="1"/>
  <c r="K343" i="1"/>
  <c r="H343" i="1"/>
  <c r="E343" i="1"/>
  <c r="K342" i="1"/>
  <c r="H342" i="1"/>
  <c r="E342" i="1"/>
  <c r="E331" i="1"/>
  <c r="D331" i="1"/>
  <c r="C331" i="1"/>
  <c r="J284" i="1"/>
  <c r="I284" i="1"/>
  <c r="G284" i="1"/>
  <c r="F284" i="1"/>
  <c r="D284" i="1"/>
  <c r="C284" i="1"/>
  <c r="K283" i="1"/>
  <c r="H283" i="1"/>
  <c r="E283" i="1"/>
  <c r="K282" i="1"/>
  <c r="H282" i="1"/>
  <c r="E282" i="1"/>
  <c r="K281" i="1"/>
  <c r="H281" i="1"/>
  <c r="E281" i="1"/>
  <c r="K280" i="1"/>
  <c r="H280" i="1"/>
  <c r="E280" i="1"/>
  <c r="K279" i="1"/>
  <c r="H279" i="1"/>
  <c r="E279" i="1"/>
  <c r="K278" i="1"/>
  <c r="H278" i="1"/>
  <c r="E278" i="1"/>
  <c r="K277" i="1"/>
  <c r="H277" i="1"/>
  <c r="E277" i="1"/>
  <c r="K276" i="1"/>
  <c r="H276" i="1"/>
  <c r="E276" i="1"/>
  <c r="K275" i="1"/>
  <c r="H275" i="1"/>
  <c r="E275" i="1"/>
  <c r="K274" i="1"/>
  <c r="H274" i="1"/>
  <c r="E274" i="1"/>
  <c r="K273" i="1"/>
  <c r="H273" i="1"/>
  <c r="E273" i="1"/>
  <c r="K272" i="1"/>
  <c r="H272" i="1"/>
  <c r="E272" i="1"/>
  <c r="K271" i="1"/>
  <c r="H271" i="1"/>
  <c r="E271" i="1"/>
  <c r="K270" i="1"/>
  <c r="H270" i="1"/>
  <c r="E270" i="1"/>
  <c r="K269" i="1"/>
  <c r="H269" i="1"/>
  <c r="E269" i="1"/>
  <c r="K268" i="1"/>
  <c r="H268" i="1"/>
  <c r="E268" i="1"/>
  <c r="K267" i="1"/>
  <c r="H267" i="1"/>
  <c r="E267" i="1"/>
  <c r="K266" i="1"/>
  <c r="H266" i="1"/>
  <c r="E266" i="1"/>
  <c r="K265" i="1"/>
  <c r="H265" i="1"/>
  <c r="E265" i="1"/>
  <c r="K264" i="1"/>
  <c r="H264" i="1"/>
  <c r="E264" i="1"/>
  <c r="K263" i="1"/>
  <c r="H263" i="1"/>
  <c r="E263" i="1"/>
  <c r="K262" i="1"/>
  <c r="H262" i="1"/>
  <c r="E262" i="1"/>
  <c r="K261" i="1"/>
  <c r="H261" i="1"/>
  <c r="E261" i="1"/>
  <c r="K260" i="1"/>
  <c r="H260" i="1"/>
  <c r="E260" i="1"/>
  <c r="K259" i="1"/>
  <c r="H259" i="1"/>
  <c r="E259" i="1"/>
  <c r="K258" i="1"/>
  <c r="H258" i="1"/>
  <c r="E258" i="1"/>
  <c r="K257" i="1"/>
  <c r="H257" i="1"/>
  <c r="E257" i="1"/>
  <c r="K256" i="1"/>
  <c r="H256" i="1"/>
  <c r="E256" i="1"/>
  <c r="K255" i="1"/>
  <c r="H255" i="1"/>
  <c r="E255" i="1"/>
  <c r="K254" i="1"/>
  <c r="H254" i="1"/>
  <c r="E254" i="1"/>
  <c r="K253" i="1"/>
  <c r="H253" i="1"/>
  <c r="E253" i="1"/>
  <c r="K252" i="1"/>
  <c r="H252" i="1"/>
  <c r="E252" i="1"/>
  <c r="K251" i="1"/>
  <c r="H251" i="1"/>
  <c r="E251" i="1"/>
  <c r="K250" i="1"/>
  <c r="H250" i="1"/>
  <c r="E250" i="1"/>
  <c r="K249" i="1"/>
  <c r="H249" i="1"/>
  <c r="E249" i="1"/>
  <c r="K248" i="1"/>
  <c r="H248" i="1"/>
  <c r="E248" i="1"/>
  <c r="K247" i="1"/>
  <c r="H247" i="1"/>
  <c r="H236" i="1"/>
  <c r="G236" i="1"/>
  <c r="F236" i="1"/>
  <c r="E236" i="1"/>
  <c r="J235" i="1"/>
  <c r="J236" i="1" s="1"/>
  <c r="I235" i="1"/>
  <c r="H235" i="1"/>
  <c r="G235" i="1"/>
  <c r="F235" i="1"/>
  <c r="E235" i="1"/>
  <c r="D235" i="1"/>
  <c r="D236" i="1" s="1"/>
  <c r="C235" i="1"/>
  <c r="C236" i="1" s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H187" i="1"/>
  <c r="E187" i="1"/>
  <c r="H186" i="1"/>
  <c r="G186" i="1"/>
  <c r="G187" i="1" s="1"/>
  <c r="F186" i="1"/>
  <c r="F187" i="1" s="1"/>
  <c r="E186" i="1"/>
  <c r="D186" i="1"/>
  <c r="D187" i="1" s="1"/>
  <c r="C186" i="1"/>
  <c r="C187" i="1" s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K74" i="1"/>
  <c r="H74" i="1"/>
  <c r="E74" i="1"/>
  <c r="K73" i="1"/>
  <c r="H73" i="1"/>
  <c r="E73" i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K64" i="1"/>
  <c r="H64" i="1"/>
  <c r="E64" i="1"/>
  <c r="K63" i="1"/>
  <c r="H63" i="1"/>
  <c r="E63" i="1"/>
  <c r="K62" i="1"/>
  <c r="H62" i="1"/>
  <c r="E62" i="1"/>
  <c r="K61" i="1"/>
  <c r="H61" i="1"/>
  <c r="E61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J42" i="1"/>
  <c r="I42" i="1"/>
  <c r="G42" i="1"/>
  <c r="F42" i="1"/>
  <c r="D42" i="1"/>
  <c r="C42" i="1"/>
  <c r="K41" i="1"/>
  <c r="H41" i="1"/>
  <c r="E41" i="1"/>
  <c r="H40" i="1"/>
  <c r="E40" i="1"/>
  <c r="K39" i="1"/>
  <c r="H39" i="1"/>
  <c r="E39" i="1"/>
  <c r="K38" i="1"/>
  <c r="H38" i="1"/>
  <c r="E38" i="1"/>
  <c r="H37" i="1"/>
  <c r="E37" i="1"/>
  <c r="K36" i="1"/>
  <c r="H36" i="1"/>
  <c r="E36" i="1"/>
  <c r="K35" i="1"/>
  <c r="H35" i="1"/>
  <c r="E35" i="1"/>
  <c r="H34" i="1"/>
  <c r="E34" i="1"/>
  <c r="K33" i="1"/>
  <c r="H33" i="1"/>
  <c r="E33" i="1"/>
  <c r="K32" i="1"/>
  <c r="H32" i="1"/>
  <c r="E32" i="1"/>
  <c r="H31" i="1"/>
  <c r="E31" i="1"/>
  <c r="K30" i="1"/>
  <c r="H30" i="1"/>
  <c r="E30" i="1"/>
  <c r="K29" i="1"/>
  <c r="H29" i="1"/>
  <c r="E29" i="1"/>
  <c r="H28" i="1"/>
  <c r="E28" i="1"/>
  <c r="K27" i="1"/>
  <c r="H27" i="1"/>
  <c r="E27" i="1"/>
  <c r="K26" i="1"/>
  <c r="H26" i="1"/>
  <c r="E26" i="1"/>
  <c r="H25" i="1"/>
  <c r="E25" i="1"/>
  <c r="K24" i="1"/>
  <c r="H24" i="1"/>
  <c r="E24" i="1"/>
  <c r="K23" i="1"/>
  <c r="H23" i="1"/>
  <c r="E23" i="1"/>
  <c r="H22" i="1"/>
  <c r="E22" i="1"/>
  <c r="K21" i="1"/>
  <c r="H21" i="1"/>
  <c r="E21" i="1"/>
  <c r="K20" i="1"/>
  <c r="H20" i="1"/>
  <c r="E20" i="1"/>
  <c r="H19" i="1"/>
  <c r="E19" i="1"/>
  <c r="K18" i="1"/>
  <c r="H18" i="1"/>
  <c r="E18" i="1"/>
  <c r="K17" i="1"/>
  <c r="H17" i="1"/>
  <c r="E17" i="1"/>
  <c r="H16" i="1"/>
  <c r="E16" i="1"/>
  <c r="K15" i="1"/>
  <c r="H15" i="1"/>
  <c r="E15" i="1"/>
  <c r="K14" i="1"/>
  <c r="H14" i="1"/>
  <c r="E14" i="1"/>
  <c r="H13" i="1"/>
  <c r="E13" i="1"/>
  <c r="K12" i="1"/>
  <c r="H12" i="1"/>
  <c r="E12" i="1"/>
  <c r="K11" i="1"/>
  <c r="H11" i="1"/>
  <c r="E11" i="1"/>
  <c r="H10" i="1"/>
  <c r="E10" i="1"/>
  <c r="K9" i="1"/>
  <c r="H9" i="1"/>
  <c r="E9" i="1"/>
  <c r="K8" i="1"/>
  <c r="H8" i="1"/>
  <c r="E8" i="1"/>
  <c r="H7" i="1"/>
  <c r="E7" i="1"/>
  <c r="K6" i="1"/>
  <c r="H6" i="1"/>
  <c r="E6" i="1"/>
  <c r="K5" i="1"/>
  <c r="H5" i="1"/>
  <c r="E5" i="1"/>
  <c r="H51" i="11" l="1"/>
  <c r="H37" i="11"/>
  <c r="K37" i="11"/>
  <c r="K51" i="11"/>
  <c r="E67" i="11"/>
  <c r="E51" i="11"/>
  <c r="E37" i="11"/>
  <c r="K67" i="11"/>
  <c r="H91" i="7"/>
  <c r="E91" i="7"/>
  <c r="E158" i="6"/>
  <c r="E288" i="6"/>
  <c r="H288" i="6"/>
  <c r="K288" i="6"/>
  <c r="AE200" i="6"/>
  <c r="AE201" i="6" s="1"/>
  <c r="AF158" i="6"/>
  <c r="M233" i="4"/>
  <c r="H380" i="1"/>
  <c r="H628" i="1"/>
  <c r="K379" i="1"/>
  <c r="H676" i="1"/>
  <c r="E628" i="1"/>
  <c r="K580" i="1"/>
  <c r="K347" i="1"/>
  <c r="K350" i="1"/>
  <c r="K487" i="1"/>
  <c r="K374" i="1"/>
  <c r="K284" i="1"/>
  <c r="K25" i="1"/>
  <c r="K34" i="1"/>
  <c r="K380" i="1"/>
  <c r="K10" i="1"/>
  <c r="K28" i="1"/>
  <c r="K42" i="1"/>
  <c r="K22" i="1"/>
  <c r="K235" i="1"/>
  <c r="H284" i="1"/>
  <c r="H580" i="1"/>
  <c r="N487" i="1"/>
  <c r="K353" i="1"/>
  <c r="K356" i="1"/>
  <c r="K359" i="1"/>
  <c r="K371" i="1"/>
  <c r="K377" i="1"/>
  <c r="H379" i="1"/>
  <c r="E379" i="1"/>
  <c r="E42" i="1"/>
  <c r="K344" i="1"/>
  <c r="E580" i="1"/>
  <c r="E487" i="1"/>
  <c r="K676" i="1"/>
  <c r="K7" i="1"/>
  <c r="K13" i="1"/>
  <c r="K16" i="1"/>
  <c r="K19" i="1"/>
  <c r="K362" i="1"/>
  <c r="K365" i="1"/>
  <c r="K368" i="1"/>
  <c r="H487" i="1"/>
  <c r="K628" i="1"/>
  <c r="H42" i="1"/>
  <c r="K31" i="1"/>
  <c r="K37" i="1"/>
  <c r="K40" i="1"/>
  <c r="E380" i="1"/>
  <c r="E676" i="1"/>
  <c r="F437" i="2"/>
  <c r="F425" i="2"/>
  <c r="F441" i="2"/>
  <c r="F309" i="2"/>
  <c r="G343" i="2"/>
  <c r="F375" i="2"/>
  <c r="F421" i="2"/>
  <c r="F371" i="2"/>
  <c r="F403" i="2"/>
  <c r="E413" i="2"/>
  <c r="F399" i="2"/>
  <c r="G317" i="2"/>
  <c r="F313" i="2"/>
  <c r="E43" i="2"/>
  <c r="G347" i="2"/>
  <c r="G293" i="2"/>
  <c r="G363" i="2"/>
  <c r="F387" i="2"/>
  <c r="F407" i="2"/>
  <c r="F321" i="2"/>
  <c r="G359" i="2"/>
  <c r="G309" i="2"/>
  <c r="G313" i="2"/>
  <c r="F317" i="2"/>
  <c r="F347" i="2"/>
  <c r="K43" i="2"/>
  <c r="G297" i="2"/>
  <c r="F343" i="2"/>
  <c r="F383" i="2"/>
  <c r="F391" i="2"/>
  <c r="D413" i="2"/>
  <c r="G325" i="2"/>
  <c r="F412" i="2"/>
  <c r="H43" i="2"/>
  <c r="F301" i="2"/>
  <c r="F379" i="2"/>
  <c r="F359" i="2"/>
  <c r="F293" i="2"/>
  <c r="F334" i="2"/>
  <c r="E335" i="2"/>
  <c r="G329" i="2"/>
  <c r="G355" i="2"/>
  <c r="K92" i="2"/>
  <c r="C413" i="2"/>
  <c r="F395" i="2"/>
  <c r="F433" i="2"/>
  <c r="H92" i="2"/>
  <c r="G305" i="2"/>
  <c r="F325" i="2"/>
  <c r="G301" i="2"/>
  <c r="F305" i="2"/>
  <c r="G334" i="2"/>
  <c r="G321" i="2"/>
  <c r="C335" i="2"/>
  <c r="I236" i="1"/>
  <c r="K236" i="1" s="1"/>
  <c r="F355" i="2"/>
  <c r="F297" i="2"/>
  <c r="F329" i="2"/>
  <c r="F363" i="2"/>
  <c r="F413" i="2" l="1"/>
  <c r="G299" i="2" l="1"/>
  <c r="AE243" i="6"/>
  <c r="AE206" i="6"/>
  <c r="G345" i="2"/>
</calcChain>
</file>

<file path=xl/sharedStrings.xml><?xml version="1.0" encoding="utf-8"?>
<sst xmlns="http://schemas.openxmlformats.org/spreadsheetml/2006/main" count="4508" uniqueCount="895">
  <si>
    <t>STATE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</si>
  <si>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</si>
  <si>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</si>
  <si>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</si>
  <si>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</si>
  <si>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</si>
  <si>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</si>
  <si>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</si>
  <si>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</si>
  <si>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</si>
  <si>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</si>
  <si>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</si>
  <si>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</si>
  <si>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</si>
  <si>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</si>
  <si>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</si>
  <si>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</si>
  <si>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</si>
  <si>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</si>
  <si>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</si>
  <si>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</si>
  <si>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</si>
  <si>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</si>
  <si>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</si>
  <si>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</si>
  <si>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</si>
  <si>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</si>
  <si>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</si>
  <si>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</si>
  <si>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</si>
  <si>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</si>
  <si>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</si>
  <si>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</si>
  <si>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</si>
  <si>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</si>
  <si>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</si>
  <si>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</si>
  <si>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</si>
  <si>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Sources: National Commission for Mass Literacy, Adult and Non- Formal Education</t>
  </si>
  <si>
    <t>MALE</t>
  </si>
  <si>
    <t>FEMALE</t>
  </si>
  <si>
    <t>TOTAL</t>
  </si>
  <si>
    <t>Male</t>
  </si>
  <si>
    <t>Female</t>
  </si>
  <si>
    <t>Akwa-Ibom</t>
  </si>
  <si>
    <t>C/River</t>
  </si>
  <si>
    <t>Nasarawa</t>
  </si>
  <si>
    <t xml:space="preserve">FCT </t>
  </si>
  <si>
    <t>Total</t>
  </si>
  <si>
    <t>SOURCE: NATIONAL INSTITUTE FOR LEGISLATIVE AND DEMOCRATIC STUDIES</t>
  </si>
  <si>
    <t>YEAR</t>
  </si>
  <si>
    <t>M</t>
  </si>
  <si>
    <t>F</t>
  </si>
  <si>
    <t>Source: National Directorate of Employment, Abuja</t>
  </si>
  <si>
    <t>Abuja</t>
  </si>
  <si>
    <t>Cross Rivers</t>
  </si>
  <si>
    <t>SOURCE : National Commission For Nomadic Education (NCNE ) .</t>
  </si>
  <si>
    <t>SOURCE : National Commission For Nomadic Education (NCNE )</t>
  </si>
  <si>
    <t>SOURCE: NATIONAL COMMISSION FOR NOMADIC EDUCATION (NCNE)</t>
  </si>
  <si>
    <t>TYPE OF CLASSROOMS</t>
  </si>
  <si>
    <t>PERMANENT</t>
  </si>
  <si>
    <t>SEMI PERMANENT</t>
  </si>
  <si>
    <t>UNDER TREE SHADE</t>
  </si>
  <si>
    <t>PERFORMANCE STATISTICS OF CANDIDATE IN ALL THE STATES IN NIGERIA</t>
  </si>
  <si>
    <t>WASSCE FOR SCHOOL CANDIDATE, 2022</t>
  </si>
  <si>
    <t>TOTAL NUMBER SAT</t>
  </si>
  <si>
    <t xml:space="preserve">5 CREDIT AND ABOVE INCLUDING ENGLISH LANGUAGE </t>
  </si>
  <si>
    <t>5 CREDIT AND ABOVE INCLUDING MATHEMATICS</t>
  </si>
  <si>
    <t>5 CREDIT AND ABOVE INCLUDING ENGLISH LANG. &amp; MATHEMATICS</t>
  </si>
  <si>
    <t>ABIA</t>
  </si>
  <si>
    <t>ABUJA</t>
  </si>
  <si>
    <t>ADAMAWA</t>
  </si>
  <si>
    <t>AKWA IBOM</t>
  </si>
  <si>
    <t>ANAMBRA</t>
  </si>
  <si>
    <t>BAUCHI</t>
  </si>
  <si>
    <t>BAYELSA</t>
  </si>
  <si>
    <t>BEUNE</t>
  </si>
  <si>
    <t>BORNO</t>
  </si>
  <si>
    <t>CROSS RIVER</t>
  </si>
  <si>
    <t xml:space="preserve">DELTA 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</si>
  <si>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</si>
  <si>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</si>
  <si>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</si>
  <si>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</si>
  <si>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</si>
  <si>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</si>
  <si>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</si>
  <si>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</si>
  <si>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</si>
  <si>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</si>
  <si>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</si>
  <si>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</si>
  <si>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</si>
  <si>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</si>
  <si>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</si>
  <si>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</si>
  <si>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</si>
  <si>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</si>
  <si>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</si>
  <si>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</si>
  <si>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</si>
  <si>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</si>
  <si>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</si>
  <si>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</si>
  <si>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</si>
  <si>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</si>
  <si>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SOURCE: THE WEST AFRICAN EXAMINATION COUNCIL</t>
  </si>
  <si>
    <t>WASSCE FOR PRIVATE CANDIDATE, 2020</t>
  </si>
  <si>
    <t>%</t>
  </si>
  <si>
    <t>WASSCE FOR PRIVATE CANDIDATE, 2021</t>
  </si>
  <si>
    <t xml:space="preserve">TOTAL </t>
  </si>
  <si>
    <t>Source: Teachers Reagistration Council (TCN)</t>
  </si>
  <si>
    <t>UNSPECIFIED STATE OF PRACTICE</t>
  </si>
  <si>
    <t>Source: Medical  and Dental Council of Nigeria.</t>
  </si>
  <si>
    <t xml:space="preserve">YEAR </t>
  </si>
  <si>
    <t>State</t>
  </si>
  <si>
    <t>Cross</t>
  </si>
  <si>
    <t>Federal Capital Territory</t>
  </si>
  <si>
    <t>Source: National Malaria Eradication Progamme (NMEP)</t>
  </si>
  <si>
    <t/>
  </si>
  <si>
    <t>PRODUCT</t>
  </si>
  <si>
    <t>Grand Total</t>
  </si>
  <si>
    <t>FOOD</t>
  </si>
  <si>
    <t>Imported</t>
  </si>
  <si>
    <t>Local</t>
  </si>
  <si>
    <t>FEEDS</t>
  </si>
  <si>
    <t>PACKAGE WATER</t>
  </si>
  <si>
    <t>HUMAN DRUGS</t>
  </si>
  <si>
    <t>COSMETICS</t>
  </si>
  <si>
    <t>HERBAL DRUGS</t>
  </si>
  <si>
    <t>MEDICAL DEVICES</t>
  </si>
  <si>
    <t>BIOLOGICALS/VACCINES</t>
  </si>
  <si>
    <t>VETERNARY DRUGS</t>
  </si>
  <si>
    <t>PESTICIDES</t>
  </si>
  <si>
    <t>FINISHED CHEMICAL</t>
  </si>
  <si>
    <t>GRAND TOTAL</t>
  </si>
  <si>
    <t>BIOLOICALS/VACCINES</t>
  </si>
  <si>
    <t>Service  Category</t>
  </si>
  <si>
    <t>Active Voice Subscribers</t>
  </si>
  <si>
    <t>Active Internet Subcriptions</t>
  </si>
  <si>
    <t>Mobile (GSM)</t>
  </si>
  <si>
    <t>Mobile (CDMA)</t>
  </si>
  <si>
    <t>Fixed Wireless</t>
  </si>
  <si>
    <t>Fixed Wired</t>
  </si>
  <si>
    <t>VOIP</t>
  </si>
  <si>
    <t>Teledensity</t>
  </si>
  <si>
    <t>ISP</t>
  </si>
  <si>
    <t>Source: NATIONAL COMMUNICATION COMMIISSION (NCC)</t>
  </si>
  <si>
    <t>ACTIVE VOICE SUBSCRIBERS</t>
  </si>
  <si>
    <t>ACTIVE INTERNET SUBSCRIBERS</t>
  </si>
  <si>
    <t>TELEDENSITY</t>
  </si>
  <si>
    <t>Source: National Communication Commission (NCC)</t>
  </si>
  <si>
    <t>TABLE 3.1: INDUSTRY STATISTICAL DATA IN NIGERIA BY YEAR</t>
  </si>
  <si>
    <t>Total Number Of Boxes Installed</t>
  </si>
  <si>
    <t>Total Number Of Boxes Rented</t>
  </si>
  <si>
    <t>Total Number Of Business Boxes</t>
  </si>
  <si>
    <t>Total Number Of  Private Boxes</t>
  </si>
  <si>
    <t>Total Number Of Boxes Unrented</t>
  </si>
  <si>
    <t>Total Number of PMBS  Available</t>
  </si>
  <si>
    <t>Total Number Of PMBS Rented</t>
  </si>
  <si>
    <t>Total Number Of PMBS Unrented</t>
  </si>
  <si>
    <t>NIGERIA</t>
  </si>
  <si>
    <t>Lagos Island</t>
  </si>
  <si>
    <t>Lagos M/land</t>
  </si>
  <si>
    <t>Source: Nigeria Postal service(NIPOST) Hqts  Abuja</t>
  </si>
  <si>
    <t>MV</t>
  </si>
  <si>
    <t>MC</t>
  </si>
  <si>
    <t>BENUE</t>
  </si>
  <si>
    <t>DELTA</t>
  </si>
  <si>
    <t>NASSARAWA</t>
  </si>
  <si>
    <t>Federal Parastatals/Agencies/Department</t>
  </si>
  <si>
    <t>State Ministries/Agencies/Department</t>
  </si>
  <si>
    <t>Military/Paramilitaries</t>
  </si>
  <si>
    <t>SOURCE: Federal Road Safety Corps (FRSC)</t>
  </si>
  <si>
    <t>TYPE</t>
  </si>
  <si>
    <t>Source: Federal Road Safety Corps (FRSC)</t>
  </si>
  <si>
    <t>AKWA-IBOM</t>
  </si>
  <si>
    <t>NUMBER OF LICENSES</t>
  </si>
  <si>
    <t>COLLISION TYPE</t>
  </si>
  <si>
    <t>MV/MV HEAD ON</t>
  </si>
  <si>
    <t>MV/MV REAR END</t>
  </si>
  <si>
    <t>MV/MV INTERSECTING</t>
  </si>
  <si>
    <t>MV/MV OVERTAKE</t>
  </si>
  <si>
    <t>MV/MV TURN</t>
  </si>
  <si>
    <t>SINGLE MV HIT OBJECT</t>
  </si>
  <si>
    <t>SINGLE MV RUN OFF</t>
  </si>
  <si>
    <t>SINGLE MV FALLING OFF</t>
  </si>
  <si>
    <t>MV/PEDESTRIAN</t>
  </si>
  <si>
    <t>MV/BICYCLIST</t>
  </si>
  <si>
    <t>ARMED ROBBERY</t>
  </si>
  <si>
    <t xml:space="preserve">FIRE </t>
  </si>
  <si>
    <t>FATIGUE</t>
  </si>
  <si>
    <t>HIT/RUN</t>
  </si>
  <si>
    <t>TYPE INJURY</t>
  </si>
  <si>
    <t>HEAD INJURY</t>
  </si>
  <si>
    <t>FRACTURE</t>
  </si>
  <si>
    <t>BURNS</t>
  </si>
  <si>
    <t>SCALDING</t>
  </si>
  <si>
    <t>SPINAL CORD INJURY</t>
  </si>
  <si>
    <t>LACERATON</t>
  </si>
  <si>
    <t>BRUISES</t>
  </si>
  <si>
    <t>DISLOCATION</t>
  </si>
  <si>
    <t>CHEST /ABDOMINAL</t>
  </si>
  <si>
    <t>Table 4.4: TYPE OF INJURY SUSTAINED AS A RESULT OF ROAD TRAFFIC CRASH BY SEX AND YEAR</t>
  </si>
  <si>
    <t>PRIVATE</t>
  </si>
  <si>
    <t>COMMERCIAL</t>
  </si>
  <si>
    <t>GOVERNMENT</t>
  </si>
  <si>
    <t>OTHERS</t>
  </si>
  <si>
    <t>Source: Federal Road Safety Corps (FRSC</t>
  </si>
  <si>
    <t xml:space="preserve">ITEMS RECOVERED </t>
  </si>
  <si>
    <t>PERSIHABLE</t>
  </si>
  <si>
    <t>ELECTRONIC DEVICE</t>
  </si>
  <si>
    <t>PERSONAL EFFECTS</t>
  </si>
  <si>
    <t>MOBILE PHONE</t>
  </si>
  <si>
    <t>HOUSEHOLD ITEMS</t>
  </si>
  <si>
    <t>BUILD MATERIALS</t>
  </si>
  <si>
    <t>STATIONARY</t>
  </si>
  <si>
    <t>MONEY</t>
  </si>
  <si>
    <t>VEHICLE</t>
  </si>
  <si>
    <t>O</t>
  </si>
  <si>
    <t>Akwa ibom</t>
  </si>
  <si>
    <t>Kastina</t>
  </si>
  <si>
    <t>Source: Federal Road Safety Corps (FSRC)</t>
  </si>
  <si>
    <t>MONTH</t>
  </si>
  <si>
    <t>FATAL CRASHES</t>
  </si>
  <si>
    <t>CRASHES WITH SERIOUS INJURIES</t>
  </si>
  <si>
    <t>CRASHES WITH SLIGHT INJURIES</t>
  </si>
  <si>
    <t>TOTAL CASES</t>
  </si>
  <si>
    <t>NUMBER INJURED</t>
  </si>
  <si>
    <t>NUMBER KILLED</t>
  </si>
  <si>
    <t>TOTAL CASUALTY</t>
  </si>
  <si>
    <t xml:space="preserve">PEOPLE INVOLVED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</si>
  <si>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</si>
  <si>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</si>
  <si>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</si>
  <si>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</si>
  <si>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</si>
  <si>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</si>
  <si>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</si>
  <si>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</si>
  <si>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</si>
  <si>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</si>
  <si>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</si>
  <si>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</si>
  <si>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4,7b: NUMBER OF ROAD TRAFFIC CRASHES ON MONTHLY BASIS BY YEAR (2021)</t>
  </si>
  <si>
    <t>CAUSES</t>
  </si>
  <si>
    <t>NUMBER OF CRASHES</t>
  </si>
  <si>
    <t>Speed Violation (SPV)</t>
  </si>
  <si>
    <t>Loss of Control (LOC)</t>
  </si>
  <si>
    <t>Danerous Driving (DGD)</t>
  </si>
  <si>
    <t>Wrongful Overtaking (WOT)</t>
  </si>
  <si>
    <t>Sign/Light Violation (SLV)</t>
  </si>
  <si>
    <t>Tyre Burst (TBT)</t>
  </si>
  <si>
    <t>Route Violation (RTV)</t>
  </si>
  <si>
    <t>Brake Failure (BFL)</t>
  </si>
  <si>
    <t xml:space="preserve">Mechanical Deficient Violation(MDV) </t>
  </si>
  <si>
    <t>Road Obstruction Violation (OBS)</t>
  </si>
  <si>
    <t>Dangerous Overtaking (DOT)</t>
  </si>
  <si>
    <t>Bad Road (BRD)</t>
  </si>
  <si>
    <t>Overloading (OVL)</t>
  </si>
  <si>
    <t>Sleeping on Steering (SOS)</t>
  </si>
  <si>
    <t>Fatique (FTQ)</t>
  </si>
  <si>
    <t xml:space="preserve">Driving under Alcohol/Drug Influence (DAD) </t>
  </si>
  <si>
    <t>Use of Phone while Driving (UPWD)</t>
  </si>
  <si>
    <t>Poor Weather (PWR)</t>
  </si>
  <si>
    <t>Others (OTH)</t>
  </si>
  <si>
    <t> NUMBER OF DEATH</t>
  </si>
  <si>
    <t xml:space="preserve">  Source: Federal Road Safety Corps (FRSC)</t>
  </si>
  <si>
    <t>PORTS</t>
  </si>
  <si>
    <t>2020(Tons)</t>
  </si>
  <si>
    <t>2021(Tons)</t>
  </si>
  <si>
    <t>2022(Tons)</t>
  </si>
  <si>
    <t>LAGOS PORT COMPLEX,LAGOS</t>
  </si>
  <si>
    <t>TIN CAN ISLAND PORT, LAGOS</t>
  </si>
  <si>
    <t>RIVER PORT P/H,RIVERS</t>
  </si>
  <si>
    <t>ONNE PORT, RIVERS</t>
  </si>
  <si>
    <t>CALABAR PORT,CROSS RIVER</t>
  </si>
  <si>
    <t>DELTA PORT, WARRI, DELTA</t>
  </si>
  <si>
    <t>SOURCE: NIGERIAN PORTS AUTHORITY</t>
  </si>
  <si>
    <t xml:space="preserve">TYPE OF ACCIDENT </t>
  </si>
  <si>
    <t>DERAILMENT</t>
  </si>
  <si>
    <t>COLLISION</t>
  </si>
  <si>
    <t>DETACHMENT</t>
  </si>
  <si>
    <t>WASHOUT</t>
  </si>
  <si>
    <t>BROKEN RAIL/DAMAGE ON TRACK</t>
  </si>
  <si>
    <t>LOSS OF CONTROL/ LOCO FAILURE</t>
  </si>
  <si>
    <t>MISCELLANEOUS</t>
  </si>
  <si>
    <t>NO OF ACCIDENTS</t>
  </si>
  <si>
    <t>SOURCE: NIGERIAN RAILWAY CORPORATION (NRC)</t>
  </si>
  <si>
    <t>PASSENGERS</t>
  </si>
  <si>
    <t>TRAIN ROUTES</t>
  </si>
  <si>
    <t>REMARKS</t>
  </si>
  <si>
    <t>LAGOS MTT</t>
  </si>
  <si>
    <t>LAGOS MTT - LAGOS Mass Transit Train Service (Iddo/ Apapa - Ijoko/ Kajola)</t>
  </si>
  <si>
    <t>IDU-RIGASA</t>
  </si>
  <si>
    <t>Idu (Abuja) to Rigasa (Kaduna) Train Service</t>
  </si>
  <si>
    <t>ABA-PH-ABA</t>
  </si>
  <si>
    <t>Aba (Abia) to PH(Rivers State) back to Aba Train Service</t>
  </si>
  <si>
    <t>EG-OVM-EG</t>
  </si>
  <si>
    <t>-</t>
  </si>
  <si>
    <t>Enugu to Ovim-Amaba back to Enugu</t>
  </si>
  <si>
    <t>MX-KDJ-MX</t>
  </si>
  <si>
    <t>MX-Minna(Nijar) to KDJ-Kaduna Junction back to Minna</t>
  </si>
  <si>
    <t>ZRX-KRN-ZRX</t>
  </si>
  <si>
    <t>ZRX-Zaria (Kaduna) to KRN-Kaura Namoda( Zamfara) and back</t>
  </si>
  <si>
    <t>KC-NRU-KC</t>
  </si>
  <si>
    <t>KC-Kano to NRU-Nguru(Yobe) back to Kano Service</t>
  </si>
  <si>
    <t>DD-IA-DD</t>
  </si>
  <si>
    <t>DD-Iddo(Lagos) to IA-Ilorin(Kwara) back to Iddo</t>
  </si>
  <si>
    <t>DD-KC-DD</t>
  </si>
  <si>
    <t>DD-Iddo(Lagos) to KC-Kano back to PH</t>
  </si>
  <si>
    <t>c</t>
  </si>
  <si>
    <t>OA-Offa(Kwara) to KC-Kano back to PH</t>
  </si>
  <si>
    <t>PH-KC-PH</t>
  </si>
  <si>
    <t>PH-Port Harcourt(Rivers) to KC-Kano back to PH</t>
  </si>
  <si>
    <t>EXCUR./ OSSG</t>
  </si>
  <si>
    <t xml:space="preserve">Osun State Govt (OSSG) sponsored special train and school children train </t>
  </si>
  <si>
    <t>WITS</t>
  </si>
  <si>
    <t>Warri (Delta) to Itakpe (Kogi) Train Service</t>
  </si>
  <si>
    <t>FREIGHT (TONS)</t>
  </si>
  <si>
    <t>CUSTOMER./PRODUCT</t>
  </si>
  <si>
    <t>CONRAIL/CEMENT</t>
  </si>
  <si>
    <t>CONT SHUTTLE/IMPORT</t>
  </si>
  <si>
    <t>This is the movemant of Container traffic from Apapa to locations at</t>
  </si>
  <si>
    <t>CONT SHUTTLE/EXPORT</t>
  </si>
  <si>
    <t>Ogun &amp; Lagos</t>
  </si>
  <si>
    <t>CONT/UP/ICNL</t>
  </si>
  <si>
    <t>Lagos-Kaduna-Kano</t>
  </si>
  <si>
    <t>CONRAIL/CONTNER</t>
  </si>
  <si>
    <t>RETURN/EMPTY/CONT</t>
  </si>
  <si>
    <t>Kano-Kaduna-Lagos</t>
  </si>
  <si>
    <t>APMT/CONTNER</t>
  </si>
  <si>
    <t>RETURN/LD/CONT</t>
  </si>
  <si>
    <t>SANUSI TRAFFIC</t>
  </si>
  <si>
    <t>Lagos-Ogun-Oyo</t>
  </si>
  <si>
    <t>ANIMAL FEEDS</t>
  </si>
  <si>
    <t>CATTILE/ ND</t>
  </si>
  <si>
    <t>Kaduna-Kano</t>
  </si>
  <si>
    <t>SOYA BEANS</t>
  </si>
  <si>
    <t>PIPE (GAMJI)</t>
  </si>
  <si>
    <t>FERTILIZER</t>
  </si>
  <si>
    <t>PH-Port Harcourt(Rivers) to KC-Kano &amp; Lagos-Kano</t>
  </si>
  <si>
    <t>CONRAIL/FERTILIZER</t>
  </si>
  <si>
    <t>Rivers-Kano &amp; Lagos-Kano</t>
  </si>
  <si>
    <t>CGGC/CCECC</t>
  </si>
  <si>
    <t>KIDP</t>
  </si>
  <si>
    <t>AKK PIPE</t>
  </si>
  <si>
    <t xml:space="preserve">OTHERS/PLYWOOD </t>
  </si>
  <si>
    <t>WASIMI TRAFFIC</t>
  </si>
  <si>
    <t>GRAINS</t>
  </si>
  <si>
    <t>PIPE/LASG</t>
  </si>
  <si>
    <t>CONRAIL/FLOUR</t>
  </si>
  <si>
    <t>KC-SPL</t>
  </si>
  <si>
    <t>IBCLL(LAFARGE)</t>
  </si>
  <si>
    <t>Ogun-Oyo-Osun</t>
  </si>
  <si>
    <t>LUGGAGE &amp; PARCEL</t>
  </si>
  <si>
    <t>From passenger Train Service</t>
  </si>
  <si>
    <t>NUMBER 0F PASSENGER</t>
  </si>
  <si>
    <t>NUMBER OF MOVIE CINEMA IN NIGERIA BY STATE AND YEAR</t>
  </si>
  <si>
    <t>SOURCE: NATIONAL FILM AND VIDEO CENSOR BOARD (NFVCB)</t>
  </si>
  <si>
    <t>TRIBE</t>
  </si>
  <si>
    <t>YORUBA</t>
  </si>
  <si>
    <t>IGBO</t>
  </si>
  <si>
    <t>HAUSA</t>
  </si>
  <si>
    <t xml:space="preserve">SOURCE:  NATIONAL FILM AND VIDEO CENSORS' BOARD </t>
  </si>
  <si>
    <t>FILM CENSORED</t>
  </si>
  <si>
    <t>Tourist Centre</t>
  </si>
  <si>
    <t>Recreational Centres</t>
  </si>
  <si>
    <t>Cross RIver</t>
  </si>
  <si>
    <t>F.C.T</t>
  </si>
  <si>
    <t>TOURIST CENTERS (Naira)</t>
  </si>
  <si>
    <t>RECREATIONAL CENTERS (Naira)</t>
  </si>
  <si>
    <t xml:space="preserve"> </t>
  </si>
  <si>
    <t xml:space="preserve">Rivers </t>
  </si>
  <si>
    <t>Fct(Abuja)</t>
  </si>
  <si>
    <t>Source: Nigeria  Tourism Development Corportion</t>
  </si>
  <si>
    <t>Source: Nigeria  Tourism Development Corportion (NTDC)</t>
  </si>
  <si>
    <t xml:space="preserve">AMOUNT </t>
  </si>
  <si>
    <t>EXPORT (N'000)</t>
  </si>
  <si>
    <t>IMPORT (N'000)</t>
  </si>
  <si>
    <t>57, 983,458.34</t>
  </si>
  <si>
    <t>SOURCE:NEXIM BANK</t>
  </si>
  <si>
    <t xml:space="preserve">SHORT TERM LOANS </t>
  </si>
  <si>
    <t xml:space="preserve">MEDIUM TERM LOANS </t>
  </si>
  <si>
    <t>52,802,458,34</t>
  </si>
  <si>
    <t>SOURCE: NEXIM BANK</t>
  </si>
  <si>
    <t>AMOUNT</t>
  </si>
  <si>
    <t>Source : Natioal Salaries, Incomes and Wages commission (NSIWC)</t>
  </si>
  <si>
    <t>ACCREDITATION STATUS</t>
  </si>
  <si>
    <t xml:space="preserve">NATIONAL </t>
  </si>
  <si>
    <t>SOURCE : FEDERAL MORTGAGE BANK OF NIGERIA</t>
  </si>
  <si>
    <t>29,340,535,424,.65</t>
  </si>
  <si>
    <t>41,438,902,665,.95</t>
  </si>
  <si>
    <t>103,929,626,651,.05</t>
  </si>
  <si>
    <t>SOURCE: FEDERAL MORTGAGE BANK OF NIGERIA</t>
  </si>
  <si>
    <t>REGISTRATION</t>
  </si>
  <si>
    <t>NUMBER OF ORGANISATIONS</t>
  </si>
  <si>
    <t>Source: Federal Mortgage Bank (FMBN)</t>
  </si>
  <si>
    <t>REGIONS/TRADING PARTNERS</t>
  </si>
  <si>
    <t>Other African countries</t>
  </si>
  <si>
    <t>Ecowas</t>
  </si>
  <si>
    <t>U.S.A</t>
  </si>
  <si>
    <t>Canada</t>
  </si>
  <si>
    <t>Brazil</t>
  </si>
  <si>
    <t>Other European Countries</t>
  </si>
  <si>
    <t>Germany</t>
  </si>
  <si>
    <t>United Kingdom</t>
  </si>
  <si>
    <t>Netherlands</t>
  </si>
  <si>
    <t>Italy</t>
  </si>
  <si>
    <t>France</t>
  </si>
  <si>
    <t>Spain</t>
  </si>
  <si>
    <t>Other Asian Countries</t>
  </si>
  <si>
    <t>Japan</t>
  </si>
  <si>
    <t>China</t>
  </si>
  <si>
    <t>Other Countries</t>
  </si>
  <si>
    <t>Source: Federal Ministry of  Industry,Trade&amp; Investment</t>
  </si>
  <si>
    <t>NUMBER OF MDAs</t>
  </si>
  <si>
    <t>Source: Auditor General's Office (AGO)</t>
  </si>
  <si>
    <t>Manufacturing</t>
  </si>
  <si>
    <t>Minning</t>
  </si>
  <si>
    <t>Accomodation &amp; Food Services</t>
  </si>
  <si>
    <t>Agriculture</t>
  </si>
  <si>
    <t>Whole/Retail Trade</t>
  </si>
  <si>
    <t>Construction</t>
  </si>
  <si>
    <t>Transport &amp; Storage</t>
  </si>
  <si>
    <t>ICT</t>
  </si>
  <si>
    <t>Education</t>
  </si>
  <si>
    <t>Admin &amp; Support</t>
  </si>
  <si>
    <t>Financial</t>
  </si>
  <si>
    <t>Real Estate</t>
  </si>
  <si>
    <t>Water Supply. Sewage</t>
  </si>
  <si>
    <t>Other Services</t>
  </si>
  <si>
    <t>CROSS RIVERS</t>
  </si>
  <si>
    <t>NUMBER OF PERSONS</t>
  </si>
  <si>
    <t>Manufacturing Economic Sector</t>
  </si>
  <si>
    <t>Mining Economic Sector</t>
  </si>
  <si>
    <t>Information and Communication Technology (ICT) Economic Sector</t>
  </si>
  <si>
    <t>Education Economic Sector</t>
  </si>
  <si>
    <t>Type of Industry</t>
  </si>
  <si>
    <t>Source: Small and Medium  Enterprises Development Agency of Nigeria (SMEDAN)</t>
  </si>
  <si>
    <t>SOURCE: CORPORATE AFFAIRS COMMISSION</t>
  </si>
  <si>
    <t>Public</t>
  </si>
  <si>
    <t>Private</t>
  </si>
  <si>
    <t>Limited By Guarantee</t>
  </si>
  <si>
    <t>Unlimited Company</t>
  </si>
  <si>
    <t>Limited by Guarantee</t>
  </si>
  <si>
    <t>SOURCE:  CORPORATE AFFAIRS COMMISSION</t>
  </si>
  <si>
    <t>Source: Corporate Affairs Commission (CAC)</t>
  </si>
  <si>
    <t>FCT Abuja</t>
  </si>
  <si>
    <t>Nigeria</t>
  </si>
  <si>
    <t>SOURCE: PUBLIC COMPLAINTS COMMISSION (PCC)</t>
  </si>
  <si>
    <t>STATE/HQ/ZONE</t>
  </si>
  <si>
    <t>COMPLAINTS RECEIVED</t>
  </si>
  <si>
    <t>COMPLAINTS UNDER INVESTIGATION</t>
  </si>
  <si>
    <t>COMPLAINTS RESOLVED</t>
  </si>
  <si>
    <t>Headquarters, FCT</t>
  </si>
  <si>
    <t>North-Central</t>
  </si>
  <si>
    <t>North-East</t>
  </si>
  <si>
    <t>North-West</t>
  </si>
  <si>
    <t>South-East</t>
  </si>
  <si>
    <t>South-South</t>
  </si>
  <si>
    <t>South-West</t>
  </si>
  <si>
    <t>SOURCE: Federal Competition and Consumer Protection Commission(FCCPC)</t>
  </si>
  <si>
    <t>Amputee Football</t>
  </si>
  <si>
    <t>Source:Federal Ministry of Youths and Sports Develoment</t>
  </si>
  <si>
    <t>Source:Federal Ministry of Youths and Sports Development</t>
  </si>
  <si>
    <t>Gymnastic</t>
  </si>
  <si>
    <t>Scrabble</t>
  </si>
  <si>
    <t>Cycling</t>
  </si>
  <si>
    <t>Aquatic</t>
  </si>
  <si>
    <t>1, 758</t>
  </si>
  <si>
    <t>Weightlifting</t>
  </si>
  <si>
    <t>Rugby</t>
  </si>
  <si>
    <t>Tennis</t>
  </si>
  <si>
    <t>Cricket</t>
  </si>
  <si>
    <t>Fives</t>
  </si>
  <si>
    <t>Basketball</t>
  </si>
  <si>
    <t>Golf</t>
  </si>
  <si>
    <t>Judo</t>
  </si>
  <si>
    <t>Darts</t>
  </si>
  <si>
    <t>Taekwondo</t>
  </si>
  <si>
    <t>Badminton</t>
  </si>
  <si>
    <t>Boxing</t>
  </si>
  <si>
    <t>Athletics</t>
  </si>
  <si>
    <t>Karate</t>
  </si>
  <si>
    <t>Handball</t>
  </si>
  <si>
    <t>Traditional</t>
  </si>
  <si>
    <t>Volleyball</t>
  </si>
  <si>
    <t>Wrestling</t>
  </si>
  <si>
    <t>PARA-ATHLETICS</t>
  </si>
  <si>
    <t>SOURCE:INDEPENDENT CORRUPT PRACTISES COMMISSION(ICPC)</t>
  </si>
  <si>
    <t>SOURCE:INDEPENDENT CORRUPT PRACTICES COMMISSION(ICPC)</t>
  </si>
  <si>
    <t>TOTAL CUSTOMER NUMBER</t>
  </si>
  <si>
    <t>Q1</t>
  </si>
  <si>
    <t>Q2</t>
  </si>
  <si>
    <t>Q3</t>
  </si>
  <si>
    <t>Q4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</si>
  <si>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</si>
  <si>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</si>
  <si>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</si>
  <si>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</si>
  <si>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</si>
  <si>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</si>
  <si>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</si>
  <si>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</si>
  <si>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</si>
  <si>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</si>
  <si>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</si>
  <si>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</si>
  <si>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</si>
  <si>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</si>
  <si>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</si>
  <si>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ENERGY BILLED/ELECTRICITY SUPPLY (GWh)</t>
  </si>
  <si>
    <t> ELECTRICITY DATA</t>
  </si>
  <si>
    <t>Year</t>
  </si>
  <si>
    <t>Source: Nigerian Correctional Service (NCoS)</t>
  </si>
  <si>
    <t xml:space="preserve">YOBE </t>
  </si>
  <si>
    <t>Term of  Imprisonment</t>
  </si>
  <si>
    <t>Remand/Awaiting Trial</t>
  </si>
  <si>
    <t>Short Term</t>
  </si>
  <si>
    <t>Long Term</t>
  </si>
  <si>
    <t>Condemned</t>
  </si>
  <si>
    <t>Life</t>
  </si>
  <si>
    <t>ZONES</t>
  </si>
  <si>
    <t>NORTH-EAST</t>
  </si>
  <si>
    <t>NORTH-CENTRAL</t>
  </si>
  <si>
    <t>NORTH-WEST</t>
  </si>
  <si>
    <t>SOUTH-EAST</t>
  </si>
  <si>
    <t>SOUTH-SOUTH</t>
  </si>
  <si>
    <t>SOUTH-WEST</t>
  </si>
  <si>
    <t>SOURCE:  National Drug Law Enforcement Agency (NDLEA)</t>
  </si>
  <si>
    <t>AGE GROUP</t>
  </si>
  <si>
    <t>1-17</t>
  </si>
  <si>
    <t>18-27</t>
  </si>
  <si>
    <t>28&amp;above</t>
  </si>
  <si>
    <t>Source: National Agency for Prohibition of Trafficking In Persons</t>
  </si>
  <si>
    <t>28 &amp;above</t>
  </si>
  <si>
    <t>0-5</t>
  </si>
  <si>
    <t>6-15</t>
  </si>
  <si>
    <t>16-25</t>
  </si>
  <si>
    <t>26-35</t>
  </si>
  <si>
    <t>36 &amp; above</t>
  </si>
  <si>
    <t xml:space="preserve">MALE </t>
  </si>
  <si>
    <t>NUMBER</t>
  </si>
  <si>
    <t>SOURCE: NSCDC</t>
  </si>
  <si>
    <t>SOURCE : NIGERIA SECURIRY AND CIVIL DEFENCE CORPS (NSDC)</t>
  </si>
  <si>
    <t>NUMBER OF REPORTED CASES OF VADALIZTION</t>
  </si>
  <si>
    <t>SOURCE : NSCDC</t>
  </si>
  <si>
    <t>AkwaIbom</t>
  </si>
  <si>
    <t xml:space="preserve">SOURCE: NIGERIA POLICE FORCE HQTRS </t>
  </si>
  <si>
    <t xml:space="preserve">Source: Nigeria Police Force Hqtrs </t>
  </si>
  <si>
    <t xml:space="preserve"> Table 11.12: TOTAL NUMBER OF REPORTED ARMED ROBBERY CASES IN NIGERIA BY STATE AND YEAR</t>
  </si>
  <si>
    <t>NO OF PERSONS MISSING</t>
  </si>
  <si>
    <t>NO OF PERSONS TRACED</t>
  </si>
  <si>
    <t>NO OF PERSONS NOT TRACED</t>
  </si>
  <si>
    <t>Source: Nigeria Police Force Hqtrs</t>
  </si>
  <si>
    <t>SENIOR POLICE OFFICERS</t>
  </si>
  <si>
    <t>INSPECTORS</t>
  </si>
  <si>
    <t>RANK &amp; FILES</t>
  </si>
  <si>
    <t>F CT</t>
  </si>
  <si>
    <t>PMF</t>
  </si>
  <si>
    <t>FHQ</t>
  </si>
  <si>
    <t>ZONE</t>
  </si>
  <si>
    <t>Source : Nigeria Police Force, HQTS, Abuja.</t>
  </si>
  <si>
    <t>Secretary to the Government</t>
  </si>
  <si>
    <t>Source: Office of the Secretary to the Government of the Federation (OSGF)</t>
  </si>
  <si>
    <t>AREA COUNCIL</t>
  </si>
  <si>
    <t>AMAC</t>
  </si>
  <si>
    <t>ABAJI</t>
  </si>
  <si>
    <t>BWARI</t>
  </si>
  <si>
    <t>KWALI</t>
  </si>
  <si>
    <t>KUJE</t>
  </si>
  <si>
    <t>GWAGWALADA</t>
  </si>
  <si>
    <t>Source: Federal Capital Development Authority (FCDA)</t>
  </si>
  <si>
    <t>Area Council</t>
  </si>
  <si>
    <t>FUNCTIONAL</t>
  </si>
  <si>
    <t>NON-FUNCTIONAL</t>
  </si>
  <si>
    <t>SOURCE: DEPARTMENT OF FACILITIES MAINTANANCE &amp; MANAGEMENT (FMM), FCTA.</t>
  </si>
  <si>
    <t xml:space="preserve">EDUCATION </t>
  </si>
  <si>
    <t xml:space="preserve">HEALTH </t>
  </si>
  <si>
    <t xml:space="preserve">SECURITY </t>
  </si>
  <si>
    <t xml:space="preserve">USE OF PUBLIC PROPERTY </t>
  </si>
  <si>
    <t xml:space="preserve">CLIMATE MANAGEMENT </t>
  </si>
  <si>
    <t xml:space="preserve">GENDER VIOLENCE </t>
  </si>
  <si>
    <t xml:space="preserve">DRUG ABUSE/TRAFFICKING </t>
  </si>
  <si>
    <t xml:space="preserve">HUMAN/CHILD TRAFFICKING </t>
  </si>
  <si>
    <t xml:space="preserve">OTHERS </t>
  </si>
  <si>
    <t xml:space="preserve">Source: National Orientation Agency (NOA) </t>
  </si>
  <si>
    <t>TOPICS</t>
  </si>
  <si>
    <t xml:space="preserve">STATE HQ </t>
  </si>
  <si>
    <t>HEALTH</t>
  </si>
  <si>
    <t>SECURITY</t>
  </si>
  <si>
    <t>DRUG ABUSE/TRAFFICKING</t>
  </si>
  <si>
    <t>HUMAN/CHILD TRAFFICKING</t>
  </si>
  <si>
    <t xml:space="preserve">ABIA 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</si>
  <si>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</si>
  <si>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</si>
  <si>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</si>
  <si>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</si>
  <si>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</si>
  <si>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</si>
  <si>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</si>
  <si>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</si>
  <si>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</si>
  <si>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</si>
  <si>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</si>
  <si>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</si>
  <si>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</si>
  <si>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</si>
  <si>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</si>
  <si>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t xml:space="preserve">KADUNA </t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</si>
  <si>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</si>
  <si>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</si>
  <si>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</si>
  <si>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</si>
  <si>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</si>
  <si>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</si>
  <si>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NASARAWA </t>
  </si>
  <si>
    <t xml:space="preserve">NIGER </t>
  </si>
  <si>
    <t xml:space="preserve">OGUN </t>
  </si>
  <si>
    <t xml:space="preserve">ONDO </t>
  </si>
  <si>
    <t xml:space="preserve">OSUN </t>
  </si>
  <si>
    <t xml:space="preserve">OYO </t>
  </si>
  <si>
    <t xml:space="preserve">PLATEAU </t>
  </si>
  <si>
    <t xml:space="preserve">RIVERS </t>
  </si>
  <si>
    <t xml:space="preserve">SOKOTO </t>
  </si>
  <si>
    <t xml:space="preserve">TARABA </t>
  </si>
  <si>
    <t xml:space="preserve">ZAMFARA </t>
  </si>
  <si>
    <t xml:space="preserve">STATE HQ  </t>
  </si>
  <si>
    <t>USE OF PUBLIC PROPERTY</t>
  </si>
  <si>
    <t>CATEGORY</t>
  </si>
  <si>
    <t>RADIO</t>
  </si>
  <si>
    <t>TELEVISION</t>
  </si>
  <si>
    <t>NO. OF STATION</t>
  </si>
  <si>
    <t>FREQUENCY OF BREACH</t>
  </si>
  <si>
    <t xml:space="preserve"> FREQUENCY OF BREACH</t>
  </si>
  <si>
    <t>NO. OF STATIONS</t>
  </si>
  <si>
    <t xml:space="preserve">NO. OF STATIONS
</t>
  </si>
  <si>
    <t>Source: National Broadcasting Commission (NBC)</t>
  </si>
  <si>
    <t>Source: Nigerian Broadcasting Commission (NBC)</t>
  </si>
  <si>
    <t>NUMBER/FREQUENCY</t>
  </si>
  <si>
    <t>KASTINA</t>
  </si>
  <si>
    <t>FCT NIGERIA</t>
  </si>
  <si>
    <t>SOURCE: NATIONAL BROADCASTING COMISSION (NBC)</t>
  </si>
  <si>
    <t xml:space="preserve">SOURCE: NATIONAL BROADCASTING COMISSION (NBC)                                                                   </t>
  </si>
  <si>
    <t>CHAPTER ONE</t>
  </si>
  <si>
    <t>CHAPTER TWO</t>
  </si>
  <si>
    <t>CHAPTER THREE</t>
  </si>
  <si>
    <t>CHAPTER FOUR</t>
  </si>
  <si>
    <t>CHAPTER FIVE</t>
  </si>
  <si>
    <t>CHAPTER SIX</t>
  </si>
  <si>
    <t>CHAPTER SEVEN</t>
  </si>
  <si>
    <t>CHAPTER EIGHT</t>
  </si>
  <si>
    <t>CHAPTER NINE</t>
  </si>
  <si>
    <t>MENU</t>
  </si>
  <si>
    <t>Source: Medical  and Dental Council of Nigeria</t>
  </si>
  <si>
    <t xml:space="preserve">                                            Source: Medical  and Dental Council of Nigeria</t>
  </si>
  <si>
    <t>TABLE 2.1: NUMBER OF DOCTORS BY STATE, SEX AND YEAR</t>
  </si>
  <si>
    <t>TABLE 2.1.1: NUMBER OF DOCTORS BY STATE, SEX AND YEAR</t>
  </si>
  <si>
    <t>TABLE 2.2: NUMBER OF DENTISTS  BY STATE, SEX AND YEAR</t>
  </si>
  <si>
    <t>TABLE 2.3: PERSONS WITH CONFIREMED UNCOMPLICATED MALARIA BY STATE AND YEAR</t>
  </si>
  <si>
    <t>TABLE 2.2.1: TOTAL NUMBER OF DENTISTS  IN NIGERIA BY YEAR</t>
  </si>
  <si>
    <t>TABLE 2.3.1: PERSONS WITH CONFIRMED UNCOMPLICATED MALARIA BY YEAR</t>
  </si>
  <si>
    <t>TABLE 2.4: PREGNANT WOMEN (PW) WITH CONFIRMED UNCOMPLICATED MALARIA BY STATE AND  YEAR</t>
  </si>
  <si>
    <t>TABLE 2.4.1: TOTAL NUMBER OF PREGNANT WOMEN (PW) WITH CONFIRMED UNCOMPLICATED MALARIA BY YEAR</t>
  </si>
  <si>
    <t>TABLE 2.5: SEVERE MALARIA CASES BY STATE AND YEAR</t>
  </si>
  <si>
    <t>TABLE 2.5.1: TOTAL NUMBER OF SEVERE MALARIA CASES BY YEAR</t>
  </si>
  <si>
    <t>TABLE 2.6: NUMBER OF DEATHS DUE TO SEVERE MALARIA BY STATE AND YEAR</t>
  </si>
  <si>
    <t>TABLE 2.6.1: NUMBER OF DEATHS DUE TO SEVERE MALARIA BY YEAR</t>
  </si>
  <si>
    <t xml:space="preserve"> TABLE 2.7: NUMBER OF PRODUCT  REGISTERED WITH NAFDAC BY YEAR</t>
  </si>
  <si>
    <t>Source: NAFDAC</t>
  </si>
  <si>
    <t xml:space="preserve"> TABLE 2.7.1: NUMBER OF PRODUCT  REGISTERED WITH NAFDAC BY YEAR</t>
  </si>
  <si>
    <t xml:space="preserve"> TABLE 2.7.2: NUMBER OF PRODUCT  REGISTERED WITH NAFDAC BY YEAR</t>
  </si>
  <si>
    <t xml:space="preserve">TABLE 2.8: NUMBER OF COMPLETED APPLICATION FORMS RECEIVED BY NAFDAC FOR PRODUCTS
</t>
  </si>
  <si>
    <t xml:space="preserve">TABLE 2.8.1: NUMBER OF COMPLETED APPLICATION FORMS RECEIVED FOR BY NAFDAC FOR FOOD AND PACKAGED WATER PRODUCTS
</t>
  </si>
  <si>
    <t xml:space="preserve">TABLE 2.8.2: NUMBER OF COMPLETED APPLICATION FORMS RECEIVED BY NAFDAC FOR HUMAN, HERBAL AND VETERINARY DRUG PRODUCTS
</t>
  </si>
  <si>
    <t>TABLE 1.1: TOTAL ENROLMENT IN ADULT LITERACY EDUCATION  BY STATE, SEX AND YEAR</t>
  </si>
  <si>
    <t xml:space="preserve"> TABLE 1.1.1: TOTAL ENROLMENT IN ADULT LITERACY EDUCATION  BY STATE, SEX AND YEAR</t>
  </si>
  <si>
    <t>TABLE 1.2: NUMBER OF STUDENTS ADMITTED INTO MASTERS DEGREE PROGRAMMES AT THE NATIONAL INSTITUTE OF LEGISLATIVE AND DEMOCRATIC STUDIES BY STATE, SEX AND YEAR</t>
  </si>
  <si>
    <t xml:space="preserve">SOURCE : National Commission For Nomadic Education (NCNE ) </t>
  </si>
  <si>
    <t>TABLE 1.3: NUMBER OF GRADUANDS FROM MASTERS DEGREE PROGRAMMES AT THE NATIONAL INSTITUTE OF LEGISLATIVE AND DEMOCRATIC STUDIES BY STATE, SEX AND YEAR</t>
  </si>
  <si>
    <t>TABLE 1.4: NUMBER OF TRAINED YOUTHS THAT HAVE BEEN PROVIDED WITH TOOLS AND EQUIPMENTS TO ESTABLISH AND RUN THEIR OWN BUSINESS BY STATE,SEX AND YEAR.</t>
  </si>
  <si>
    <t>TABLE 1.4.1: TOTAL  NUMBER OF TRAINED YOUTHS THAT HAVE BEEN PROVIDED WITH TOOLS AND EQUIPMENTS TO ESTABLISH AND RUN THEIR OWN BUSINESS BY YEAR.</t>
  </si>
  <si>
    <t xml:space="preserve"> TABLE 1.5: DISTRIBUTION OF NATIONAL OPEN APPRENTICESHIP SCHEME PARTICIPANTS BY STATE, SEX AND YEAR</t>
  </si>
  <si>
    <t>TABLE 1.5.1: TOTAL NUMBER OF NATIONAL OPEN APPRENTICESHIP SCHEME PARTICIPANTS BY STATE, SEX AND YEAR</t>
  </si>
  <si>
    <t>TABLE 1.7: NOMADIC PRIMARY SCHOOLS BY STATE AND YEAR</t>
  </si>
  <si>
    <t xml:space="preserve">TABLE 1.6.1: TOTAL NUMBER OF NOMADIC PRIMARY SCHOOL PUPILS ENROLMENT BY YEAR </t>
  </si>
  <si>
    <t xml:space="preserve">TABLE 1.6: NUMBER OF NOMADIC PRIMARY SCHOOL PUPILS ENROLMENT BY STATE, SEX AND YEAR </t>
  </si>
  <si>
    <t>TABLE 1.3.1: TOTAL NUMBER OF GRADUANDS FROM MASTERS DEGREE PROGRAMMES AT THE NATIONAL INSTITUTE OF LEGISLATIVE AND DEMOCRATIC STUDIES BY YEAR</t>
  </si>
  <si>
    <t>TABLE 1.2.1: NUMBER OF STUDENTS ADMITTED INTO MASTERS DEGREE PROGRAMMES AT THE NATIONAL INSTITUTE OF LEGISLATIVE AND DEMOCRATIC STUDIES BY STATE, SEX AND YEAR</t>
  </si>
  <si>
    <t>TABLE 1.7.1: TOTAL NUMBER OF NOMADIC PRIMARY SCHOOLS BY YEAR</t>
  </si>
  <si>
    <t xml:space="preserve">SOURCE: NATIONAL COMMISSION FOR NOMADIC EDUCATION (NCNE) </t>
  </si>
  <si>
    <t>TABLE 1.8: NUMBER OF NOMADIC PRIMARY SCHOOL TEACHERS BY STATE AND YEAR</t>
  </si>
  <si>
    <t>TABLE 1.8.1: TOTAL NUMBER OF NOMADIC PRIMARY SCHOOL TEACHERS BY YEAR</t>
  </si>
  <si>
    <t>TABLE 1.9: NATIONAL SUMMARY OF NOMADIC  EDUCATION CLASSROOMS</t>
  </si>
  <si>
    <t>TABLE 1.10.1: PERFORMANCE STATISTICS OF CANDIDATE IN NIGERIA WASSCE (2022)</t>
  </si>
  <si>
    <t>TABLE 1.10: THE WEST AFRICAN EXAMINATIONS COUNCIL</t>
  </si>
  <si>
    <t>TABLE 1.11a: THE WEST AFRICAN EXAMINATIONS COUNCIL</t>
  </si>
  <si>
    <t>TABLE 1.11b: THE WEST AFRICAN EXAMINATIONS COUNCIL</t>
  </si>
  <si>
    <t>TABLE 1.11.1: PERFORMANCE STATISTICS OF CANDIDATE IN NIGERIA WASSCE (PRIVATE) 2020-2021</t>
  </si>
  <si>
    <t>TABLE 1.13.1: TOTAL NUMBER OF REGISTERED TEACHERS IN PRIMARY SCHOOLS BY YEAR</t>
  </si>
  <si>
    <t>TABLE 1.13: REGISTERED TEACHERS IN PRIMARY SCHOOLS BY STATE, SEX AND YEAR</t>
  </si>
  <si>
    <t>TABLE 1.14: REGISTERED TEACHERS IN SECONDARY SCHOOLS BY STATE, SEX AND YEAR</t>
  </si>
  <si>
    <t>TABLE 1.14.1: TOTAL NUMBER OF REGISTERED TEACHERS IN SECONDARY SCHOOLS BY YEAR</t>
  </si>
  <si>
    <t>TABLE 1.15: REGISTERED TEACHERS IN TERTIARY SCHOOLS BY STATE, SEX AND YEAR</t>
  </si>
  <si>
    <t>TABLE 1.15.1: TOTAL NUMBER OF REGISTERED TEACHERS IN TERTIARY SCHOOLS BY YEAR</t>
  </si>
  <si>
    <t>TABLE 3.1.1 ACTIVE MOBILE (GSM) COMMUNICATION DATA IN NIGERIA BY YEAR</t>
  </si>
  <si>
    <t>TABLE 3.2a: DISTRIBUTION OF NIPOST BOXES BY STATE AND TYPE (2020)</t>
  </si>
  <si>
    <t>TABLE 3.2b: DISTRIBUTION OF NIPOST BOXES BY STATE AND TYPE (2021)</t>
  </si>
  <si>
    <t xml:space="preserve"> TABLE 3.2c: DISTRIBUTION OF NIPOST BOXES BY STATE AND TYPE (2022)</t>
  </si>
  <si>
    <t>TABLE 3.2.1: TOTAL NUMBER OF PRIVATE MAIL BOX SERVICES (PMBS) BY YEAR</t>
  </si>
  <si>
    <t xml:space="preserve"> TABLE 4.1: PLATE NUMBER  PRODUCED BY STATE, AGENCY AND YEAR FROM 2020 TO 2022</t>
  </si>
  <si>
    <t>TABLE 4.1.1: TOTAL VEHICLE PLATE NUMBERS PRODUCED BY TYPE AND YEAR</t>
  </si>
  <si>
    <t xml:space="preserve"> TABLE 4.2: DRIVER'S LICENCES PROCESSED BY STATE AND YEAR FROM 2020 TO 2022</t>
  </si>
  <si>
    <t>TABLE 4.2.1: TOTAL NUMBER OF DRIVERS LICENCE PROCESSED BY YEAR</t>
  </si>
  <si>
    <t>TABLE 4.3: COLLISION TYPE OF ROAD TRAFFIC CRASHES BY YEAR</t>
  </si>
  <si>
    <t xml:space="preserve">TABLE 4.5: OWNERSHIP OF VEHICLES INVOLVED IN ROAD TRAFFIC CRASHES BY STATE AND YEAR </t>
  </si>
  <si>
    <t>TABLE 4.5.1: OWNERSHIP OF VEHICLES INVOLVED IN ROAD TRAFFIC CRASHES BY YEAR</t>
  </si>
  <si>
    <t>TABLE 4.6: NUMBER OF ITEMS RECOVERED AT CRASH SCENE BY STATE AND YEAR (2019)</t>
  </si>
  <si>
    <t>TABLE 4.6.1: TOTAL NUMBER OF ITEMS RECOVERED AT THE SCENE OF ROAD TRAFFIC CRAZSHES BY YEAR</t>
  </si>
  <si>
    <t>TABLE 4.7a: NUMBER OF ROAD TRAFFIC CRASHES ON MONTHLY BASIS BY YEAR (2020)</t>
  </si>
  <si>
    <t>TABLE 4.7c: NUMBER OF ROAD TRAFFIC CRASHES ON MONTHLY BASIS BY YEAR (2022)</t>
  </si>
  <si>
    <t>TABLE 4.7.1: TOTALNUMBER OF TRAFFIC CRASHES BY YEAR</t>
  </si>
  <si>
    <t>TABLE 4.8: ROAD TRAFFIC CRASHES BY CAUSES AND YEAR</t>
  </si>
  <si>
    <t>TABLE 4.9: Number of Death due to road traffic injuries by state, sex and year</t>
  </si>
  <si>
    <t xml:space="preserve"> TABLE 4.9.1: TOTAL NUMBER OF DEATH DUE TO ROAD TRAFFIC INJURIES BY YEAR</t>
  </si>
  <si>
    <t>TABLE 4.10: FREIGHT VOLUMES BY SEAPORT AND YEAR</t>
  </si>
  <si>
    <t>TABLE 4.11: TRAIN ACCIDENT IN NIGERIA BY TYPE AND YEAR</t>
  </si>
  <si>
    <t>TABLE 4.11.1: TOTAL NUMBER OF TRAIN ACCIDENT BY YEAR</t>
  </si>
  <si>
    <t>TABLE 4.11.2: TRAIN ACCIDENT IN NIGERIA BY TYPE AND YEAR</t>
  </si>
  <si>
    <t>TABLE 4.12: ANNUAL VOLUME OF PASSENGERS AND FREIGHT TRAFFIC FOR 2020 TO 2022 (BY SERVICE)</t>
  </si>
  <si>
    <t xml:space="preserve">  TABLE 4.12.1: ANNUAL  NUMBER OF PASENGERS THAT BOARDED TRAIN BY YEAR </t>
  </si>
  <si>
    <t xml:space="preserve">  TABLE 4.12.2: ANNUAL  NUMBER OF FREIGHT (TONS) CARRIED BY TRAIN AND YEAR </t>
  </si>
  <si>
    <t>NUMBER OF FREIGHT (TONS)</t>
  </si>
  <si>
    <t>TABLE 5.1: NUMBER OF MOVIE CINEMA IN NIGERIA BY STATE AND YEAR</t>
  </si>
  <si>
    <t>TABLE 5.1.1: NUMBER OF MOVIE CINEMA IN NIGERIA BY YEAR</t>
  </si>
  <si>
    <t>TABLE 5.2: NUMBERS OF FILMS CENSORED BY MAJOR TRIBE AND  YEAR</t>
  </si>
  <si>
    <t>TABLE 5.2.1: NUMBERS OF FILMS CENSORED BY  YEAR</t>
  </si>
  <si>
    <t>TABLE 5.3: NUMBER OF TOURIST AND RECEATIONAL CENTRES BY STATE AND YEAR</t>
  </si>
  <si>
    <t>TABLE 5.3.1: TOTAL NUMBER OF TOURIST AND RECEATIONAL CENTRES BY AND YEAR</t>
  </si>
  <si>
    <t>TABLE 5.4: REVENUE GENERATED ON TOURIST AND RECREATIONAL CENTERS BY STATE AND YEAR</t>
  </si>
  <si>
    <t>TABLE 5.4.1: TOTAL REVENUE GENERATED ON TOURIST AND RECREATIONAL CENTERS BY YEAR</t>
  </si>
  <si>
    <t>TABLE 6.1: TOTAL AMOUNT OF MONEY GIVEN OUT AS LOANS FOR IMPORT/EXPORT BY YEAR</t>
  </si>
  <si>
    <t>TABLE 6.1.1: TOTAL AMOUNT OF MONEY GIVEN OUT AS LOANS FOR IMPORT/EXPORT BY YEAR</t>
  </si>
  <si>
    <t>TABLE 6.2: TOTAL AMOUNT OF MONEY GIVEN AS SHORT AND MEDIUM TERM LOANS  FOR IMPORT /EXPORT BY YEAR</t>
  </si>
  <si>
    <t>TABLE 6.2.1: TOTAL AMOUNT OF MONEY GIVEN AS SHORT TERM LOANS FOR EXPORT BY YEAR</t>
  </si>
  <si>
    <t>TABLE 6.2.2: TOTAL AMOUNT OF MONEY GIVEN AS  MEDIUM TERM LOANS FOR IMPORT /EXPORT BY YEAR</t>
  </si>
  <si>
    <t>TABLE 6.3: TOTAL AMOUNT OF MONEY PAID AS WAGES TO CIVIL /PUBLIC SERVANT BY YEAR</t>
  </si>
  <si>
    <t>TABLE 6.4: NUMBER OF PRIMARY MORTGAGE PROVIDERS ACCREDITED TO OPERATE AT NATIONAL AND STATE BY YEAR</t>
  </si>
  <si>
    <t>TABLE 6.5: TOTAL AMOUNT OF MONEY GIVEN OUT AS  LOANS FOR MORTGAGE BY YEAR</t>
  </si>
  <si>
    <t>TABLE 6.6: TOTAL NUMBER OF REGISTERED MEMBERS FOR  AND ORGANISATIONS NATIONAL HOUSING FUND BY SEX AND YEAR</t>
  </si>
  <si>
    <t>TABLE 6.6.1: TOTAL NUMBER OF REGISTERED MEMBERS  AND ORGANISATIONS FOR NATIONAL HOUSING FUND BY YEAR</t>
  </si>
  <si>
    <t xml:space="preserve">TABLE 6.7: NUMBER OF EXPORTS BY REGION/ MAJOR TRADING PARTNERS AND YEAR </t>
  </si>
  <si>
    <t>TABLE 6.7.1: NUMBER OF EXPORTS BY REGION/ MAJOR TRADING PARTNERS AND YEAR</t>
  </si>
  <si>
    <t>TABLE 6.8: TOTAL NUMBER OF MDAs AUDITED BY YEAR</t>
  </si>
  <si>
    <t>TABLE 6.11: NUMBER OF BUSINESS NAMES REGISTERED BY STATE AND YEAR</t>
  </si>
  <si>
    <t>TABLE 6.11.1: TOTAL NUMBER OF BUSINESS NAMES REGISTERED BY STATE AND YEAR</t>
  </si>
  <si>
    <t>TABLE 6.12a: NUMBER OF REGISTERED COMPANIES BY STATE AND CATEGORY (2020)</t>
  </si>
  <si>
    <t>TABLE 6.12b: NUMBER OF REGISTERED COMPANIES BY STATE AND CATEGORY (2021)</t>
  </si>
  <si>
    <t>TABLE 6.12c: NUMBER OF REGISTERED COMPANIES BY STATE AND CATEGORY (2022)</t>
  </si>
  <si>
    <t>TABLE 6.12.1: NUMBER OF REGISTERED COMPANIES BY CATEGORY AND YEAR</t>
  </si>
  <si>
    <t>TABLE 6.13: NUMBER OF REGISTERED INCORPORATED TRUSTEES BY STATE AND YEAR</t>
  </si>
  <si>
    <t>TABLE 6.13.1: NUMBER OF REGISTERED INCORPORATED TRUSTEES BY STATE AND YEAR</t>
  </si>
  <si>
    <t>TABLE 7.1: TOTAL NUMBER OF COMPLAINTS ON GOODS AND SERVICES BY STATE, SEX AND YEAR</t>
  </si>
  <si>
    <t>TABLE 7.1.1: TOTAL NUMBER OF COMPLAINTS  BY PCC ON GOODS AND SERVICES BY YEAR</t>
  </si>
  <si>
    <t>TABLE 7.2: TOTAL NUMBER OF COMPLAINTS ON GOODS AND SERVICES PENDING FOR INVESTIGATION BY STATE, SEX AND YEAR</t>
  </si>
  <si>
    <t>TABLE 7.2.1: TOTAL NUMBER OF COMPLAINTS ON GOODS AND SERVICES PENDING FOR INVESTIGATION BY YEAR</t>
  </si>
  <si>
    <t>TABLE 7.3: NUMBER OF COMPLAINTS RECEIVED, INVESTIGATED AND RESOLVED IN FEDERAL COMPETITION AND CONSUMER PROTECTION COMMISSION BY STATE AND YEAR</t>
  </si>
  <si>
    <t>TABLE 7.3.1: TOTAL NUMBER OF COMPLAINTS RECEIVED, INVESTIGATED AND RESOLVED IN FEDERAL COMPETITION AND CONSUMER PROTECTION COMMISSION BY YEAR</t>
  </si>
  <si>
    <t>TABLE 8.1: NUMBER OF PERSONS INVOLVED IN AMPUTEE FOOTBALL BY SEX AND YEAR</t>
  </si>
  <si>
    <t>TABLE 8.1.1: TOTAL NUMBER OF PERSONS INVOLVED IN AMPUTEE FOOTBALL BY  YEAR</t>
  </si>
  <si>
    <t>TABLE 8.2: NUMBER OF ABLE BODIED PERSONS INVOLVED IN SPORTS BY TYPE, SEX AND YEAR</t>
  </si>
  <si>
    <t>TABLE 8.2.1: Total Number of Able Bodied Persons Involved in Sports by  Year</t>
  </si>
  <si>
    <t>Source: Federal Ministry of Youths and Sports Development</t>
  </si>
  <si>
    <t>TABLE 8.3.1: NUMBER OF PHYSICALLY CHALLENGED PERSONS INVOLVED IN PARA - ATHLETICS BY YEAR</t>
  </si>
  <si>
    <t>TABLE 8.3: NUMBER OF PHYSICALLY CHALLENGED PERSONS INVOLVED IN PARA - ATHLETICS BY TYPE, SEX AND YEAR</t>
  </si>
  <si>
    <t xml:space="preserve"> TABLE 9.1: TOTAL NUMBER OF REPORTED CASES OF CURROPTION BY STATE AND YEAR</t>
  </si>
  <si>
    <t xml:space="preserve"> TABLE 9.1.1: TOATL NUMBER OF REPORTED CASES OF CURROPTION BY STATE AND YEAR</t>
  </si>
  <si>
    <t xml:space="preserve"> TABLE 9.2: TOTAL NUMBER OF CONVICTIONS ICPC SECURED BY STATE AND YEAR</t>
  </si>
  <si>
    <t>TABLE 9.2.1: TOTAL NUMBER OF CONVICTIONS ICPC SECURED BY  YEAR</t>
  </si>
  <si>
    <t>TABLE 9.3: TOTAL NUMBER OF CASES ICPC CHARGED TO COURT FOR CURROPTION  BY STATE AND YAER</t>
  </si>
  <si>
    <t>TABLE 10.1a: 2021</t>
  </si>
  <si>
    <t>TABLE 10.1b: 2021</t>
  </si>
  <si>
    <t>TABLE 10.1c: 2021</t>
  </si>
  <si>
    <t>TABLE 10.1d: 2021</t>
  </si>
  <si>
    <t>TABLE 10.1e: 2021</t>
  </si>
  <si>
    <t>TABLE 10.1f: 2022</t>
  </si>
  <si>
    <t>TABLE 10.1g: 2022</t>
  </si>
  <si>
    <t>TABLE 10.1h: 2022</t>
  </si>
  <si>
    <t>TABLE 10.1i: 2022</t>
  </si>
  <si>
    <t>TABLE 10.1j: 2022</t>
  </si>
  <si>
    <t>TABLE 10.1.1: ELECTRICITY DATA</t>
  </si>
  <si>
    <t>TABLE 11.1: NUMBER OF CUSTODIAL CENTRE INMATES BY YEAR AND SEX</t>
  </si>
  <si>
    <t>TABLE 11.2: CUSTODIAL CENTRE ADMISSIONS BY TERM OF IMPRISONMENT AND YEAR</t>
  </si>
  <si>
    <t>TABLE 11.3: TOTAL NUMBER OF DRUG CASES BY GOE-POLITICAL ZONES 2020-2022</t>
  </si>
  <si>
    <t xml:space="preserve">TABLE 11.4: NUMBER OF IDENTIFIED VICTIMS OF TRAFFICKING FOR FORCE LABOUR BY AGE GROUP,SEX AND YEAR </t>
  </si>
  <si>
    <t xml:space="preserve">TABLE 11.4.1: TOTAL NUMBER OF IDENTIFIED VICTIMS OF 
TRAFFICKING FOR FORCE LABOUR BY  YEAR </t>
  </si>
  <si>
    <t>TABLE 11.5: NUMBER OF IDENTIFIED VICTIMS OF TRAFFICKING FOR PROSTITUTION BY AGE GROUP,SEX AND YEAR.</t>
  </si>
  <si>
    <t xml:space="preserve"> TABLE 11.5.1: TOTAL NUMBER OF IDENTIFIED VICTIMS OF TRAFFICKING FOR PROSTITUTION BY YEAR</t>
  </si>
  <si>
    <t xml:space="preserve">                                                    Source: National Agency for Prohibition of Trafficking In Persons</t>
  </si>
  <si>
    <t>TABLE 11.6: NUMBER OF TRAFFICKED PERSONS BY AGE GROUP  SEX AND YEAR</t>
  </si>
  <si>
    <t>TABLE 11.6.1: TOTAL NUMBER OF TRAFFICKED PERSONS BY YEAR</t>
  </si>
  <si>
    <t>TABLE 11.7: EMLPIOYEES OF PRIVATE GUARDS  UNDER THE SUPERVISION OF NIGERIA SECURITY AND CIVIL DEFENCE CORPS BY YEAR</t>
  </si>
  <si>
    <t>TABLE 11.8: REGISTERED  PRIVATE COMPANIES WITH NSCDC</t>
  </si>
  <si>
    <t>TABLE 11.9: TOTAL NUMBER OF REPORTED CASES OF VANDALIZATION OF GOVERNMENT PORPERTY  BY YEAR</t>
  </si>
  <si>
    <t>TABLE 11.10: TOTAL NUMBER OF CRIMINAL CASES ADJOURNED AT THE INSTANCE OF POLICE IN NIGERIA BY STATE AND YEAR</t>
  </si>
  <si>
    <t>TABLE 11.10.1: TOTAL NUMBER OF CRIMINAL CASES ADJOURNED AT THE INSTANCE OF POLICE IN NIGERIA BY YEAR</t>
  </si>
  <si>
    <t xml:space="preserve">       TABLE 11.11: TOTAL NUMBER OF CRIMINAL CASES ADJOURNED AT THE INSTANCE OF COURT IN NIGERIA BY STATE AND YEAR</t>
  </si>
  <si>
    <t>TABLE 11.11.1: TOTAL NUMBER OF CRIMINAL CASES ADJOURNED AT THE INSTANCE OF COURT IN NIGERIA BY YEAR</t>
  </si>
  <si>
    <t xml:space="preserve"> TABLE 11.12.1: TOTAL NUMBER OF REPORTED ARMED ROBBERY CASES IN NIGERIA BY YEAR</t>
  </si>
  <si>
    <t xml:space="preserve">TABLE 11.13: TOTAL NUMBER OF RAPE INCIDENCES BY YEAR </t>
  </si>
  <si>
    <t xml:space="preserve">                TABLE 11.14a: CASES OF MISSING PERSONS IN NIGERIA BY STATE, SEX AND YEAR</t>
  </si>
  <si>
    <t xml:space="preserve">               TABLE 11.14b:  CASES OF MISSING PERSONS IN NIGERIA BY STATE, SEX AND YEAR</t>
  </si>
  <si>
    <t xml:space="preserve">                TABLE 11.14c: CASES OF MISSING PERSONS IN NIGERIA BY STATE, SEX AND YEAR</t>
  </si>
  <si>
    <t xml:space="preserve">               TABLE 11.14.1: CASES OF MISSING PERSONS IN NIGERIA BY YEAR</t>
  </si>
  <si>
    <t>TABLE 11.15a: NUMBER OF POLICE OFFICERS BY STATE OF POSTING, SEX, RANK AND YEAR</t>
  </si>
  <si>
    <t>TABLE 11.15b: NUMBER OF POLICE OFFICERS BY STATE OF POSTING, SEX, RANK AND YEAR</t>
  </si>
  <si>
    <t>TABLE 11.15c: NUMBER OF POLICE OFFICERS BY STATE OF POSTING, SEX, RANK AND YEAR</t>
  </si>
  <si>
    <t>TABLE 11.15.1: TOTAL NUMBER OF POLICE OFFICERS BY YEAR</t>
  </si>
  <si>
    <t>TABLE 12.1.1: TOTAL NUMBER OF POLITICAL OFFICE/POSITIONS AT FEDERAL EXECUTIVE LEVEL  BY YEAR</t>
  </si>
  <si>
    <t xml:space="preserve">                                                                                     Source: Office of the Secretary to the Government of the Federation (OSGF)</t>
  </si>
  <si>
    <t>TABLE 12.2: NUMBER OF LAND ALLOCATIONS ISSUED WITHIN AREA COUNCILS BY SEX AND YEAR</t>
  </si>
  <si>
    <t>TABLE 12.2.1: TOTAL NUMBER OF LAND ALLOCATIONS ISSUED WITHIN AREA COUNCILS BY YEAR</t>
  </si>
  <si>
    <t>TABLE 12.3: NUMBER OF Cs-OF-O ISSUED TO LAND ALLOTEES WITHIN AREA COUNCILS BY SEX AND YEAR</t>
  </si>
  <si>
    <t>TABLE 12.3.1: TOTAL NUMBER OF Cs-OF-O ISSUED TO LAND ALLOTEES BY YEAR</t>
  </si>
  <si>
    <t>TABLE 12.4: NUMBER OF STREET LIGHTS BY AREA COUNCIL, FUNCTIONALITY AND YEAR AS AT LAST QUARTER OF THE PROJECT</t>
  </si>
  <si>
    <r>
      <rPr>
        <b/>
        <sz val="10"/>
        <color rgb="FF111113"/>
        <rFont val="Calibri"/>
        <family val="2"/>
        <scheme val="minor"/>
      </rPr>
      <t xml:space="preserve">TABLE 12.1: NUMBER </t>
    </r>
    <r>
      <rPr>
        <b/>
        <sz val="10"/>
        <color rgb="FF010101"/>
        <rFont val="Calibri"/>
        <family val="2"/>
        <scheme val="minor"/>
      </rPr>
      <t xml:space="preserve">OF </t>
    </r>
    <r>
      <rPr>
        <b/>
        <sz val="10"/>
        <color rgb="FF111113"/>
        <rFont val="Calibri"/>
        <family val="2"/>
        <scheme val="minor"/>
      </rPr>
      <t xml:space="preserve">POLITICAL OFFICE/POSITIONS </t>
    </r>
    <r>
      <rPr>
        <b/>
        <sz val="10"/>
        <color rgb="FF010101"/>
        <rFont val="Calibri"/>
        <family val="2"/>
        <scheme val="minor"/>
      </rPr>
      <t xml:space="preserve">AT FEDERAL EXECUTIVE </t>
    </r>
    <r>
      <rPr>
        <b/>
        <sz val="10"/>
        <color rgb="FF111113"/>
        <rFont val="Calibri"/>
        <family val="2"/>
        <scheme val="minor"/>
      </rPr>
      <t>LEVEL BY TYPE OF OFFICE, SEX AND YEAR</t>
    </r>
  </si>
  <si>
    <r>
      <rPr>
        <b/>
        <sz val="10"/>
        <color rgb="FF232326"/>
        <rFont val="Calibri"/>
        <family val="2"/>
        <scheme val="minor"/>
      </rPr>
      <t>TYPE OF OFFICE</t>
    </r>
  </si>
  <si>
    <r>
      <rPr>
        <sz val="10"/>
        <color rgb="FF111113"/>
        <rFont val="Calibri"/>
        <family val="2"/>
        <scheme val="minor"/>
      </rPr>
      <t>F</t>
    </r>
  </si>
  <si>
    <r>
      <rPr>
        <sz val="10"/>
        <color rgb="FF232326"/>
        <rFont val="Calibri"/>
        <family val="2"/>
        <scheme val="minor"/>
      </rPr>
      <t>M</t>
    </r>
  </si>
  <si>
    <r>
      <rPr>
        <sz val="10"/>
        <color rgb="FF232326"/>
        <rFont val="Calibri"/>
        <family val="2"/>
        <scheme val="minor"/>
      </rPr>
      <t>President</t>
    </r>
  </si>
  <si>
    <r>
      <rPr>
        <sz val="10"/>
        <color rgb="FF232326"/>
        <rFont val="Calibri"/>
        <family val="2"/>
        <scheme val="minor"/>
      </rPr>
      <t xml:space="preserve">Vice </t>
    </r>
    <r>
      <rPr>
        <sz val="10"/>
        <color rgb="FF111113"/>
        <rFont val="Calibri"/>
        <family val="2"/>
        <scheme val="minor"/>
      </rPr>
      <t>Pres</t>
    </r>
    <r>
      <rPr>
        <sz val="10"/>
        <color rgb="FF38383A"/>
        <rFont val="Calibri"/>
        <family val="2"/>
        <scheme val="minor"/>
      </rPr>
      <t>iden</t>
    </r>
    <r>
      <rPr>
        <sz val="10"/>
        <color rgb="FF111113"/>
        <rFont val="Calibri"/>
        <family val="2"/>
        <scheme val="minor"/>
      </rPr>
      <t>t</t>
    </r>
  </si>
  <si>
    <r>
      <rPr>
        <sz val="10"/>
        <color rgb="FF232326"/>
        <rFont val="Calibri"/>
        <family val="2"/>
        <scheme val="minor"/>
      </rPr>
      <t>Ministers</t>
    </r>
  </si>
  <si>
    <r>
      <rPr>
        <sz val="10"/>
        <color rgb="FF232326"/>
        <rFont val="Calibri"/>
        <family val="2"/>
        <scheme val="minor"/>
      </rPr>
      <t xml:space="preserve">Head </t>
    </r>
    <r>
      <rPr>
        <sz val="10"/>
        <color rgb="FF38383A"/>
        <rFont val="Calibri"/>
        <family val="2"/>
        <scheme val="minor"/>
      </rPr>
      <t xml:space="preserve">of </t>
    </r>
    <r>
      <rPr>
        <sz val="10"/>
        <color rgb="FF232326"/>
        <rFont val="Calibri"/>
        <family val="2"/>
        <scheme val="minor"/>
      </rPr>
      <t>Service</t>
    </r>
  </si>
  <si>
    <r>
      <rPr>
        <sz val="10"/>
        <color rgb="FF111113"/>
        <rFont val="Calibri"/>
        <family val="2"/>
        <scheme val="minor"/>
      </rPr>
      <t>Perman</t>
    </r>
    <r>
      <rPr>
        <sz val="10"/>
        <color rgb="FF38383A"/>
        <rFont val="Calibri"/>
        <family val="2"/>
        <scheme val="minor"/>
      </rPr>
      <t xml:space="preserve">ent </t>
    </r>
    <r>
      <rPr>
        <sz val="10"/>
        <color rgb="FF232326"/>
        <rFont val="Calibri"/>
        <family val="2"/>
        <scheme val="minor"/>
      </rPr>
      <t>Secretaries</t>
    </r>
  </si>
  <si>
    <r>
      <rPr>
        <sz val="10"/>
        <color rgb="FF232326"/>
        <rFont val="Calibri"/>
        <family val="2"/>
        <scheme val="minor"/>
      </rPr>
      <t xml:space="preserve">Senior </t>
    </r>
    <r>
      <rPr>
        <sz val="10"/>
        <color rgb="FF111113"/>
        <rFont val="Calibri"/>
        <family val="2"/>
        <scheme val="minor"/>
      </rPr>
      <t xml:space="preserve">Special </t>
    </r>
    <r>
      <rPr>
        <sz val="10"/>
        <color rgb="FF232326"/>
        <rFont val="Calibri"/>
        <family val="2"/>
        <scheme val="minor"/>
      </rPr>
      <t>Advisers</t>
    </r>
  </si>
  <si>
    <r>
      <rPr>
        <sz val="10"/>
        <color rgb="FF232326"/>
        <rFont val="Calibri"/>
        <family val="2"/>
        <scheme val="minor"/>
      </rPr>
      <t>Special Advisers</t>
    </r>
  </si>
  <si>
    <r>
      <rPr>
        <sz val="10"/>
        <color rgb="FF232326"/>
        <rFont val="Calibri"/>
        <family val="2"/>
        <scheme val="minor"/>
      </rPr>
      <t>Sen</t>
    </r>
    <r>
      <rPr>
        <sz val="10"/>
        <color rgb="FF4B4B4B"/>
        <rFont val="Calibri"/>
        <family val="2"/>
        <scheme val="minor"/>
      </rPr>
      <t>i</t>
    </r>
    <r>
      <rPr>
        <sz val="10"/>
        <color rgb="FF232326"/>
        <rFont val="Calibri"/>
        <family val="2"/>
        <scheme val="minor"/>
      </rPr>
      <t>or Special Assistant</t>
    </r>
    <r>
      <rPr>
        <sz val="10"/>
        <color rgb="FF000000"/>
        <rFont val="Calibri"/>
        <family val="2"/>
        <scheme val="minor"/>
      </rPr>
      <t>s</t>
    </r>
  </si>
  <si>
    <r>
      <rPr>
        <sz val="10"/>
        <color rgb="FF232326"/>
        <rFont val="Calibri"/>
        <family val="2"/>
        <scheme val="minor"/>
      </rPr>
      <t>Special Assistant</t>
    </r>
  </si>
  <si>
    <r>
      <rPr>
        <sz val="10"/>
        <color rgb="FF232326"/>
        <rFont val="Calibri"/>
        <family val="2"/>
        <scheme val="minor"/>
      </rPr>
      <t>Board Cha</t>
    </r>
    <r>
      <rPr>
        <sz val="10"/>
        <color rgb="FF4B4B4B"/>
        <rFont val="Calibri"/>
        <family val="2"/>
        <scheme val="minor"/>
      </rPr>
      <t>i</t>
    </r>
    <r>
      <rPr>
        <sz val="10"/>
        <color rgb="FF232326"/>
        <rFont val="Calibri"/>
        <family val="2"/>
        <scheme val="minor"/>
      </rPr>
      <t>rman</t>
    </r>
  </si>
  <si>
    <r>
      <rPr>
        <sz val="10"/>
        <color rgb="FF232326"/>
        <rFont val="Calibri"/>
        <family val="2"/>
        <scheme val="minor"/>
      </rPr>
      <t>D</t>
    </r>
    <r>
      <rPr>
        <sz val="10"/>
        <color rgb="FF4B4B4B"/>
        <rFont val="Calibri"/>
        <family val="2"/>
        <scheme val="minor"/>
      </rPr>
      <t>i</t>
    </r>
    <r>
      <rPr>
        <sz val="10"/>
        <color rgb="FF232326"/>
        <rFont val="Calibri"/>
        <family val="2"/>
        <scheme val="minor"/>
      </rPr>
      <t>rector Generals</t>
    </r>
  </si>
  <si>
    <r>
      <rPr>
        <sz val="10"/>
        <color rgb="FF232326"/>
        <rFont val="Calibri"/>
        <family val="2"/>
        <scheme val="minor"/>
      </rPr>
      <t xml:space="preserve">Other </t>
    </r>
    <r>
      <rPr>
        <sz val="10"/>
        <color rgb="FF111113"/>
        <rFont val="Calibri"/>
        <family val="2"/>
        <scheme val="minor"/>
      </rPr>
      <t>H</t>
    </r>
    <r>
      <rPr>
        <sz val="10"/>
        <color rgb="FF38383A"/>
        <rFont val="Calibri"/>
        <family val="2"/>
        <scheme val="minor"/>
      </rPr>
      <t xml:space="preserve">ead </t>
    </r>
    <r>
      <rPr>
        <sz val="10"/>
        <color rgb="FF232326"/>
        <rFont val="Calibri"/>
        <family val="2"/>
        <scheme val="minor"/>
      </rPr>
      <t xml:space="preserve">of </t>
    </r>
    <r>
      <rPr>
        <sz val="10"/>
        <color rgb="FF111113"/>
        <rFont val="Calibri"/>
        <family val="2"/>
        <scheme val="minor"/>
      </rPr>
      <t>Parastatals</t>
    </r>
    <r>
      <rPr>
        <sz val="10"/>
        <color rgb="FF38383A"/>
        <rFont val="Calibri"/>
        <family val="2"/>
        <scheme val="minor"/>
      </rPr>
      <t>/Age</t>
    </r>
    <r>
      <rPr>
        <sz val="10"/>
        <color rgb="FF111113"/>
        <rFont val="Calibri"/>
        <family val="2"/>
        <scheme val="minor"/>
      </rPr>
      <t>ncies</t>
    </r>
  </si>
  <si>
    <r>
      <rPr>
        <sz val="10"/>
        <color rgb="FF232326"/>
        <rFont val="Calibri"/>
        <family val="2"/>
        <scheme val="minor"/>
      </rPr>
      <t>Ambassadors</t>
    </r>
  </si>
  <si>
    <r>
      <rPr>
        <b/>
        <sz val="10"/>
        <color rgb="FF232326"/>
        <rFont val="Calibri"/>
        <family val="2"/>
        <scheme val="minor"/>
      </rPr>
      <t>Totals</t>
    </r>
  </si>
  <si>
    <t xml:space="preserve">TABLE 13.1: NUMBER OF PUBLIC ENLIGHTENMENT BY CATEGORY AND YEAR </t>
  </si>
  <si>
    <t>TABLE 13.1.1: TOTAL NUMBER OF PUBLIC ENLIGHTENMENT BY  YEAR</t>
  </si>
  <si>
    <t xml:space="preserve">TABLE 13.2a: NUMBER OF SENSITIZATION ORGANISED BY CATEGORY AND STATE (2021) </t>
  </si>
  <si>
    <t xml:space="preserve">TABLE 13.2b: NUMBER OF SENSITIZATION ORGANISED BY CATEGORY AND STATE (2022) </t>
  </si>
  <si>
    <t xml:space="preserve">TABLE 13.2.1: NUMBER OF SENSITIZATION ORGANISED BY CATEGORY AND YEAR  </t>
  </si>
  <si>
    <t>TABLE 13.3: NUMBER OF STATIONS THAT VIOLATE BROADCASTING CODE BY STATE, TYPE AND YEAR</t>
  </si>
  <si>
    <t>TABLE 13.3.1: TOTAL NUMBER OF STATIONS THAT VIOLATE THE NATIONAL BROADCASTING CODE BY TYPE AND YEAR</t>
  </si>
  <si>
    <t>TABLE 13.4: NUMBER OF STATIONS THAT VIOLATE THE NATIONAL BROADCASTING CODE BY STATE, TYPE AND YEAR</t>
  </si>
  <si>
    <t>TABLE 13.4.1: TOTAL NUMBER OF STATIONS THAT VIOLATE THE NATIONAL BROADCASTING CODE BY TYPE AND YEAR</t>
  </si>
  <si>
    <r>
      <t>AMOUNT (</t>
    </r>
    <r>
      <rPr>
        <b/>
        <strike/>
        <sz val="10"/>
        <color rgb="FF000000"/>
        <rFont val="Calibri"/>
        <family val="2"/>
        <scheme val="minor"/>
      </rPr>
      <t>N</t>
    </r>
    <r>
      <rPr>
        <b/>
        <sz val="10"/>
        <color rgb="FF000000"/>
        <rFont val="Calibri"/>
        <family val="2"/>
        <scheme val="minor"/>
      </rPr>
      <t>)</t>
    </r>
  </si>
  <si>
    <t>CHAPTER ONE: EDUCATION AND EMPOWERMENT</t>
  </si>
  <si>
    <t xml:space="preserve">                   CHAPTER TWO: HEALTH</t>
  </si>
  <si>
    <t xml:space="preserve">                                       CHAPTER THREE: COMMUNICATION</t>
  </si>
  <si>
    <t xml:space="preserve">                                            CHAPTER FOUR: TRANSPORTATION</t>
  </si>
  <si>
    <t xml:space="preserve">                                                    CHAPTER FIVE: CULTURE AND TOURISM</t>
  </si>
  <si>
    <t xml:space="preserve">                                CHAPTER SIX: PUBLIC FINANCE</t>
  </si>
  <si>
    <t xml:space="preserve">                     CHAPTER SEVEN: JUSTICE</t>
  </si>
  <si>
    <t xml:space="preserve">                                                      CHAPTER EIGHT: YOUTH AND SPORTS</t>
  </si>
  <si>
    <t xml:space="preserve">                                CHAPTER NINE: CORRUPTION</t>
  </si>
  <si>
    <t xml:space="preserve">     CHAPTER TEN: POWER AND ENERGY</t>
  </si>
  <si>
    <t xml:space="preserve">                                   CHAPTER ELEVEN: INTERNAL SECURITY </t>
  </si>
  <si>
    <t xml:space="preserve">                                                                                                        CHAPTER TWELVE: FEDERAL EXECUTIVE ARM OF GOVERNMENT</t>
  </si>
  <si>
    <t xml:space="preserve">                                CHAPTER THIRTEEN: INFORMATION</t>
  </si>
  <si>
    <t>CHAPTER TEN</t>
  </si>
  <si>
    <t>CHAPTER ELEVEN</t>
  </si>
  <si>
    <t>CHAPTER TWELVE</t>
  </si>
  <si>
    <t>CHAPTER THIRTEEN</t>
  </si>
  <si>
    <t>EDUCATION AND EMPOWEMENT'!A1</t>
  </si>
  <si>
    <t>HEALTH!_</t>
  </si>
  <si>
    <t>COMMUNICATION!_</t>
  </si>
  <si>
    <t>TRANSPORTATION!_</t>
  </si>
  <si>
    <t>CULTURE AND TOURISM'!_</t>
  </si>
  <si>
    <t>PUBLIC FINANCE'!_</t>
  </si>
  <si>
    <t>JUSTICE!_</t>
  </si>
  <si>
    <t>YOUTH AND SPORTS'!_</t>
  </si>
  <si>
    <t>CORRUPTION!_</t>
  </si>
  <si>
    <t>POWER AND ENERGY'!_</t>
  </si>
  <si>
    <t>INTERNAL SECURITY'!_</t>
  </si>
  <si>
    <t>FEDERAL EXECUTIVE ARM OF GOVERN'!_</t>
  </si>
  <si>
    <t>INFORMATION!_</t>
  </si>
  <si>
    <t>TABLE 6.9a: DISTRIBUTION OF TRAININGS CONDUCTED BY ECONOMIC SECTOR BY STATE, SEX AND YEAR 2020</t>
  </si>
  <si>
    <t>TABLE 6.9b:DISTRIBUTION OF TRAININGS CONDUCTED BY ECONOMIC SECTOR BY STATE, SEX AND YEAR 2021</t>
  </si>
  <si>
    <t>TABLE 6.9c: DISTRIBUTION OF TRAININGS CONDUCTED BY ECONOMIC SECTOR BY STATE,SEX AND YEAR 2022</t>
  </si>
  <si>
    <t>TABLE 6.10: NUMBER OF WOMEN AND MEN OPERATING AS SMALL SCALE INDUSTRIALIST BY ECONOMIC SECTOR BY YEAR</t>
  </si>
  <si>
    <t>TABLE 6.10.1: TOTAL NUMBER OF PERSONS OPERATING AS SMALL SCALE INDUSTRIALIST BY ECONOMIC SECTOR BY YEAR</t>
  </si>
  <si>
    <t>TABLE. 6.9.1: TOTAL NUMBER OF PERSONS TRAINED WITH SMEDAN IN THE MANUFACTURING ECONOMIC SECTOR BY YEAR</t>
  </si>
  <si>
    <t>TABLE 6.9.2: TOTAL NUMBER OF PERSONS TRAINED WITH SMEDAN IN THE MINING ECONOMIC SECTOR BY YEAR</t>
  </si>
  <si>
    <t>TABLE 6.9.3: TOTAL NUMBER OF PERSONS TRAINED WITH SMEDAN IN THE ICT ECONOMIC SECTOR BY YEAR</t>
  </si>
  <si>
    <t>Table 6.9.4: TOTAL NUMBER OF PERSONS TRAINED WITH SMEDAN IN THE EDUCATION ECONOMIC SECTOR BY YEAR</t>
  </si>
  <si>
    <t>Source: Nigerian Electricity Regulatory Commission</t>
  </si>
  <si>
    <t>TABLE 9.3.1: TOTAL NUMBER OF CASES ICPC CHARGED TO COURT FOR CORRUPTION 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</si>
</sst>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_ ;_ * \-#,##0_ ;_ * &quot;-&quot;??_ ;_ @_ "/>
    <numFmt numFmtId="165" formatCode="_(* #,##0_);_(* \(#,##0\);_(* &quot;-&quot;??_);_(@_)"/>
    <numFmt numFmtId="166" formatCode="_-* #,##0_-;\-* #,##0_-;_-* &quot;-&quot;??_-;_-@_-"/>
    <numFmt numFmtId="167" formatCode="#,##0;[Red]#,##0"/>
    <numFmt numFmtId="168" formatCode="0;[Red]0"/>
    <numFmt numFmtId="169" formatCode="_ * #,##0.00_ ;_ * \-#,##0.00_ ;_ * &quot;-&quot;??_ ;_ @_ "/>
    <numFmt numFmtId="170" formatCode="###0;###0"/>
  </numFmts>
  <fonts count="33" x14ac:knownFonts="1">
    <font>
      <sz val="11"/>
      <name val="Calibri"/>
    </font>
    <font>
      <b/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111113"/>
      <name val="Calibri"/>
      <family val="2"/>
      <scheme val="minor"/>
    </font>
    <font>
      <b/>
      <sz val="10"/>
      <color rgb="FF010101"/>
      <name val="Calibri"/>
      <family val="2"/>
      <scheme val="minor"/>
    </font>
    <font>
      <b/>
      <sz val="10"/>
      <color rgb="FF232326"/>
      <name val="Calibri"/>
      <family val="2"/>
      <scheme val="minor"/>
    </font>
    <font>
      <sz val="10"/>
      <color rgb="FF111113"/>
      <name val="Calibri"/>
      <family val="2"/>
      <scheme val="minor"/>
    </font>
    <font>
      <sz val="10"/>
      <color rgb="FF232326"/>
      <name val="Calibri"/>
      <family val="2"/>
      <scheme val="minor"/>
    </font>
    <font>
      <sz val="10"/>
      <color rgb="FF4B4B4B"/>
      <name val="Calibri"/>
      <family val="2"/>
      <scheme val="minor"/>
    </font>
    <font>
      <sz val="10"/>
      <color rgb="FF38383A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b/>
      <strike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1"/>
      <color rgb="FF323E4F"/>
      <name val="Arial"/>
      <family val="2"/>
    </font>
    <font>
      <b/>
      <sz val="22"/>
      <name val="Calibri"/>
      <family val="2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rgb="FF0E1C16"/>
      <name val="Calibri"/>
      <family val="2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ADAAAA"/>
        <bgColor indexed="64"/>
      </patternFill>
    </fill>
    <fill>
      <patternFill patternType="solid">
        <fgColor rgb="FFFFFFFF"/>
      </patternFill>
    </fill>
    <fill>
      <patternFill patternType="solid">
        <fgColor rgb="FFC4E59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protection locked="0"/>
    </xf>
    <xf numFmtId="169" fontId="3" fillId="0" borderId="0">
      <alignment vertical="top"/>
      <protection locked="0"/>
    </xf>
    <xf numFmtId="0" fontId="5" fillId="0" borderId="0" applyNumberFormat="0" applyFill="0" applyBorder="0" applyAlignment="0" applyProtection="0">
      <alignment vertical="center"/>
    </xf>
  </cellStyleXfs>
  <cellXfs count="7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3" quotePrefix="1">
      <alignment vertical="center"/>
    </xf>
    <xf numFmtId="0" fontId="7" fillId="2" borderId="2" xfId="0" applyFont="1" applyFill="1" applyBorder="1" applyAlignment="1"/>
    <xf numFmtId="3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3" fontId="6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2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6" fillId="10" borderId="2" xfId="0" applyFont="1" applyFill="1" applyBorder="1" applyAlignment="1">
      <alignment horizontal="center"/>
    </xf>
    <xf numFmtId="0" fontId="8" fillId="10" borderId="2" xfId="0" applyFont="1" applyFill="1" applyBorder="1" applyAlignment="1"/>
    <xf numFmtId="0" fontId="8" fillId="10" borderId="2" xfId="0" applyFont="1" applyFill="1" applyBorder="1" applyAlignment="1">
      <alignment horizontal="center"/>
    </xf>
    <xf numFmtId="0" fontId="9" fillId="0" borderId="2" xfId="0" applyFont="1" applyBorder="1" applyAlignment="1"/>
    <xf numFmtId="3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6" fillId="10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3" fontId="7" fillId="4" borderId="5" xfId="0" applyNumberFormat="1" applyFont="1" applyFill="1" applyBorder="1" applyAlignment="1">
      <alignment horizontal="center"/>
    </xf>
    <xf numFmtId="0" fontId="9" fillId="4" borderId="2" xfId="0" applyFont="1" applyFill="1" applyBorder="1" applyAlignment="1"/>
    <xf numFmtId="0" fontId="7" fillId="2" borderId="2" xfId="0" applyFont="1" applyFill="1" applyBorder="1" applyAlignment="1">
      <alignment horizontal="left"/>
    </xf>
    <xf numFmtId="3" fontId="7" fillId="0" borderId="2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3" fontId="6" fillId="0" borderId="6" xfId="0" applyNumberFormat="1" applyFont="1" applyBorder="1" applyAlignment="1">
      <alignment horizontal="center" wrapText="1"/>
    </xf>
    <xf numFmtId="3" fontId="6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>
      <alignment vertic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9" fillId="10" borderId="2" xfId="0" applyFont="1" applyFill="1" applyBorder="1" applyAlignment="1">
      <alignment horizont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left"/>
    </xf>
    <xf numFmtId="0" fontId="8" fillId="0" borderId="2" xfId="0" applyFont="1" applyBorder="1" applyAlignment="1"/>
    <xf numFmtId="0" fontId="6" fillId="0" borderId="0" xfId="0" applyFont="1">
      <alignment vertical="center"/>
    </xf>
    <xf numFmtId="0" fontId="9" fillId="10" borderId="2" xfId="0" applyFont="1" applyFill="1" applyBorder="1" applyAlignment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7" fillId="4" borderId="5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7" fillId="0" borderId="15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 wrapText="1"/>
    </xf>
    <xf numFmtId="3" fontId="8" fillId="0" borderId="15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3" fontId="7" fillId="2" borderId="5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7" fillId="4" borderId="2" xfId="0" applyNumberFormat="1" applyFont="1" applyFill="1" applyBorder="1" applyAlignment="1"/>
    <xf numFmtId="164" fontId="7" fillId="0" borderId="2" xfId="2" applyNumberFormat="1" applyFont="1" applyBorder="1" applyAlignment="1" applyProtection="1">
      <alignment horizontal="center" wrapText="1"/>
    </xf>
    <xf numFmtId="164" fontId="7" fillId="0" borderId="2" xfId="2" applyNumberFormat="1" applyFont="1" applyBorder="1" applyAlignment="1" applyProtection="1">
      <alignment horizontal="center"/>
    </xf>
    <xf numFmtId="164" fontId="9" fillId="0" borderId="2" xfId="2" applyNumberFormat="1" applyFont="1" applyBorder="1" applyAlignment="1" applyProtection="1">
      <alignment horizontal="center"/>
    </xf>
    <xf numFmtId="164" fontId="6" fillId="0" borderId="2" xfId="2" applyNumberFormat="1" applyFont="1" applyBorder="1" applyAlignment="1" applyProtection="1">
      <alignment horizontal="center" wrapText="1"/>
    </xf>
    <xf numFmtId="164" fontId="7" fillId="2" borderId="2" xfId="2" applyNumberFormat="1" applyFont="1" applyFill="1" applyBorder="1" applyAlignment="1" applyProtection="1">
      <alignment horizontal="center" wrapText="1"/>
    </xf>
    <xf numFmtId="164" fontId="6" fillId="2" borderId="2" xfId="2" applyNumberFormat="1" applyFont="1" applyFill="1" applyBorder="1" applyAlignment="1" applyProtection="1">
      <alignment horizontal="center" wrapText="1"/>
    </xf>
    <xf numFmtId="164" fontId="9" fillId="2" borderId="2" xfId="2" applyNumberFormat="1" applyFont="1" applyFill="1" applyBorder="1" applyAlignment="1" applyProtection="1">
      <alignment horizontal="center"/>
    </xf>
    <xf numFmtId="164" fontId="7" fillId="2" borderId="2" xfId="2" applyNumberFormat="1" applyFont="1" applyFill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3" fontId="9" fillId="0" borderId="0" xfId="0" applyNumberFormat="1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3" fontId="7" fillId="13" borderId="2" xfId="0" applyNumberFormat="1" applyFont="1" applyFill="1" applyBorder="1" applyAlignment="1"/>
    <xf numFmtId="164" fontId="7" fillId="13" borderId="2" xfId="2" applyNumberFormat="1" applyFont="1" applyFill="1" applyBorder="1" applyAlignment="1" applyProtection="1">
      <alignment wrapText="1"/>
    </xf>
    <xf numFmtId="0" fontId="1" fillId="0" borderId="0" xfId="0" applyFont="1">
      <alignment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2" xfId="1" applyFont="1" applyFill="1" applyBorder="1" applyAlignment="1" applyProtection="1">
      <alignment horizontal="center"/>
    </xf>
    <xf numFmtId="0" fontId="6" fillId="10" borderId="6" xfId="1" applyFont="1" applyFill="1" applyBorder="1" applyProtection="1"/>
    <xf numFmtId="0" fontId="7" fillId="0" borderId="2" xfId="0" applyFont="1" applyBorder="1" applyAlignment="1">
      <alignment horizontal="left"/>
    </xf>
    <xf numFmtId="164" fontId="9" fillId="0" borderId="2" xfId="2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>
      <alignment horizontal="center"/>
    </xf>
    <xf numFmtId="164" fontId="7" fillId="0" borderId="2" xfId="2" applyNumberFormat="1" applyFont="1" applyBorder="1" applyAlignment="1" applyProtection="1">
      <alignment horizontal="center" vertical="center"/>
    </xf>
    <xf numFmtId="0" fontId="12" fillId="0" borderId="7" xfId="0" applyFont="1" applyBorder="1" applyAlignment="1">
      <alignment wrapText="1"/>
    </xf>
    <xf numFmtId="164" fontId="6" fillId="0" borderId="2" xfId="2" applyNumberFormat="1" applyFont="1" applyBorder="1" applyAlignment="1" applyProtection="1">
      <alignment horizontal="center" vertical="center"/>
    </xf>
    <xf numFmtId="0" fontId="13" fillId="0" borderId="0" xfId="0" applyFont="1" applyAlignment="1"/>
    <xf numFmtId="0" fontId="6" fillId="0" borderId="0" xfId="0" applyFont="1" applyAlignment="1">
      <alignment wrapText="1"/>
    </xf>
    <xf numFmtId="0" fontId="8" fillId="10" borderId="2" xfId="0" applyFont="1" applyFill="1" applyBorder="1">
      <alignment vertical="center"/>
    </xf>
    <xf numFmtId="0" fontId="7" fillId="0" borderId="2" xfId="1" applyFont="1" applyBorder="1" applyProtection="1"/>
    <xf numFmtId="0" fontId="6" fillId="0" borderId="2" xfId="1" applyFont="1" applyBorder="1" applyAlignment="1" applyProtection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7" fillId="2" borderId="14" xfId="0" applyFont="1" applyFill="1" applyBorder="1" applyAlignment="1"/>
    <xf numFmtId="165" fontId="9" fillId="0" borderId="15" xfId="2" applyNumberFormat="1" applyFont="1" applyBorder="1" applyAlignment="1" applyProtection="1">
      <alignment horizontal="center"/>
    </xf>
    <xf numFmtId="165" fontId="9" fillId="0" borderId="2" xfId="2" applyNumberFormat="1" applyFont="1" applyBorder="1" applyAlignment="1" applyProtection="1">
      <alignment horizontal="center"/>
    </xf>
    <xf numFmtId="0" fontId="6" fillId="2" borderId="16" xfId="0" applyFont="1" applyFill="1" applyBorder="1" applyAlignment="1"/>
    <xf numFmtId="165" fontId="9" fillId="0" borderId="6" xfId="2" applyNumberFormat="1" applyFont="1" applyBorder="1" applyAlignment="1" applyProtection="1">
      <alignment horizontal="center"/>
    </xf>
    <xf numFmtId="3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8" fillId="0" borderId="17" xfId="2" applyNumberFormat="1" applyFont="1" applyBorder="1" applyAlignment="1" applyProtection="1">
      <alignment horizontal="center"/>
    </xf>
    <xf numFmtId="164" fontId="8" fillId="0" borderId="2" xfId="2" applyNumberFormat="1" applyFont="1" applyBorder="1" applyAlignment="1" applyProtection="1">
      <alignment horizontal="center" vertical="center"/>
    </xf>
    <xf numFmtId="164" fontId="8" fillId="0" borderId="2" xfId="2" applyNumberFormat="1" applyFont="1" applyBorder="1" applyAlignment="1" applyProtection="1">
      <alignment horizontal="left" vertical="center"/>
    </xf>
    <xf numFmtId="164" fontId="8" fillId="0" borderId="0" xfId="2" applyNumberFormat="1" applyFont="1" applyAlignment="1" applyProtection="1">
      <alignment horizontal="left" vertical="center"/>
    </xf>
    <xf numFmtId="164" fontId="8" fillId="0" borderId="0" xfId="2" applyNumberFormat="1" applyFont="1" applyAlignment="1" applyProtection="1">
      <alignment vertical="center"/>
    </xf>
    <xf numFmtId="164" fontId="9" fillId="0" borderId="2" xfId="2" applyNumberFormat="1" applyFont="1" applyBorder="1" applyAlignment="1" applyProtection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0" xfId="0" applyFont="1">
      <alignment vertical="center"/>
    </xf>
    <xf numFmtId="164" fontId="9" fillId="0" borderId="0" xfId="2" applyNumberFormat="1" applyFont="1" applyAlignment="1" applyProtection="1">
      <alignment vertical="center"/>
    </xf>
    <xf numFmtId="0" fontId="9" fillId="0" borderId="2" xfId="0" applyFont="1" applyBorder="1">
      <alignment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2" xfId="0" applyFont="1" applyBorder="1">
      <alignment vertical="center"/>
    </xf>
    <xf numFmtId="0" fontId="8" fillId="0" borderId="0" xfId="0" applyFont="1" applyAlignment="1"/>
    <xf numFmtId="0" fontId="6" fillId="10" borderId="2" xfId="0" applyFont="1" applyFill="1" applyBorder="1" applyAlignment="1"/>
    <xf numFmtId="0" fontId="6" fillId="10" borderId="8" xfId="0" applyFont="1" applyFill="1" applyBorder="1" applyAlignment="1"/>
    <xf numFmtId="0" fontId="6" fillId="10" borderId="9" xfId="0" applyFont="1" applyFill="1" applyBorder="1" applyAlignment="1"/>
    <xf numFmtId="0" fontId="8" fillId="10" borderId="12" xfId="0" applyFont="1" applyFill="1" applyBorder="1" applyAlignment="1"/>
    <xf numFmtId="0" fontId="6" fillId="10" borderId="13" xfId="0" applyFont="1" applyFill="1" applyBorder="1" applyAlignment="1"/>
    <xf numFmtId="3" fontId="8" fillId="0" borderId="17" xfId="0" applyNumberFormat="1" applyFont="1" applyBorder="1" applyAlignment="1">
      <alignment horizontal="center"/>
    </xf>
    <xf numFmtId="3" fontId="8" fillId="0" borderId="2" xfId="0" applyNumberFormat="1" applyFont="1" applyBorder="1" applyAlignment="1"/>
    <xf numFmtId="0" fontId="9" fillId="0" borderId="18" xfId="0" applyFont="1" applyBorder="1" applyAlignment="1"/>
    <xf numFmtId="3" fontId="8" fillId="10" borderId="2" xfId="0" applyNumberFormat="1" applyFont="1" applyFill="1" applyBorder="1" applyAlignment="1"/>
    <xf numFmtId="0" fontId="9" fillId="10" borderId="2" xfId="0" applyFont="1" applyFill="1" applyBorder="1" applyAlignment="1">
      <alignment wrapText="1"/>
    </xf>
    <xf numFmtId="0" fontId="8" fillId="10" borderId="2" xfId="0" applyFont="1" applyFill="1" applyBorder="1" applyAlignment="1">
      <alignment wrapText="1"/>
    </xf>
    <xf numFmtId="164" fontId="8" fillId="10" borderId="2" xfId="2" applyNumberFormat="1" applyFont="1" applyFill="1" applyBorder="1" applyAlignment="1" applyProtection="1">
      <alignment vertic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164" fontId="8" fillId="10" borderId="2" xfId="2" applyNumberFormat="1" applyFont="1" applyFill="1" applyBorder="1" applyAlignment="1" applyProtection="1">
      <alignment horizontal="center" vertical="center"/>
    </xf>
    <xf numFmtId="0" fontId="9" fillId="10" borderId="2" xfId="0" applyFont="1" applyFill="1" applyBorder="1">
      <alignment vertical="center"/>
    </xf>
    <xf numFmtId="164" fontId="9" fillId="0" borderId="0" xfId="2" applyNumberFormat="1" applyFont="1" applyAlignment="1" applyProtection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wrapText="1"/>
    </xf>
    <xf numFmtId="0" fontId="14" fillId="2" borderId="2" xfId="0" applyFont="1" applyFill="1" applyBorder="1" applyAlignment="1"/>
    <xf numFmtId="3" fontId="8" fillId="0" borderId="2" xfId="0" applyNumberFormat="1" applyFont="1" applyBorder="1" applyAlignment="1">
      <alignment horizontal="center" vertical="center"/>
    </xf>
    <xf numFmtId="0" fontId="9" fillId="10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2" applyNumberFormat="1" applyFont="1" applyFill="1" applyBorder="1" applyAlignment="1" applyProtection="1">
      <alignment horizontal="center"/>
    </xf>
    <xf numFmtId="0" fontId="8" fillId="10" borderId="2" xfId="0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/>
    </xf>
    <xf numFmtId="3" fontId="8" fillId="0" borderId="2" xfId="2" applyNumberFormat="1" applyFont="1" applyBorder="1" applyAlignment="1" applyProtection="1">
      <alignment horizontal="center"/>
    </xf>
    <xf numFmtId="0" fontId="8" fillId="10" borderId="2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37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9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52" xfId="0" applyNumberFormat="1" applyFont="1" applyBorder="1" applyAlignment="1">
      <alignment horizontal="center"/>
    </xf>
    <xf numFmtId="3" fontId="9" fillId="0" borderId="53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24" xfId="0" applyNumberFormat="1" applyFont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/>
    <xf numFmtId="3" fontId="9" fillId="3" borderId="2" xfId="0" applyNumberFormat="1" applyFont="1" applyFill="1" applyBorder="1" applyAlignment="1"/>
    <xf numFmtId="3" fontId="8" fillId="3" borderId="2" xfId="0" applyNumberFormat="1" applyFont="1" applyFill="1" applyBorder="1" applyAlignment="1"/>
    <xf numFmtId="3" fontId="9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8" fillId="14" borderId="38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8" fillId="14" borderId="40" xfId="0" applyFont="1" applyFill="1" applyBorder="1" applyAlignment="1">
      <alignment horizontal="center" vertical="center" wrapText="1"/>
    </xf>
    <xf numFmtId="0" fontId="9" fillId="14" borderId="60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 wrapText="1"/>
    </xf>
    <xf numFmtId="0" fontId="9" fillId="0" borderId="62" xfId="1" applyFont="1" applyBorder="1" applyAlignment="1" applyProtection="1">
      <alignment horizontal="left"/>
    </xf>
    <xf numFmtId="0" fontId="9" fillId="0" borderId="7" xfId="1" applyFont="1" applyBorder="1" applyAlignment="1" applyProtection="1">
      <alignment horizontal="left"/>
    </xf>
    <xf numFmtId="0" fontId="9" fillId="10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center" vertical="center" wrapText="1"/>
    </xf>
    <xf numFmtId="170" fontId="21" fillId="9" borderId="2" xfId="0" applyNumberFormat="1" applyFont="1" applyFill="1" applyBorder="1" applyAlignment="1">
      <alignment horizontal="center" vertical="center" wrapText="1"/>
    </xf>
    <xf numFmtId="170" fontId="22" fillId="9" borderId="2" xfId="0" applyNumberFormat="1" applyFont="1" applyFill="1" applyBorder="1" applyAlignment="1">
      <alignment horizontal="center" vertical="center" wrapText="1"/>
    </xf>
    <xf numFmtId="170" fontId="20" fillId="9" borderId="2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left" vertical="center" wrapText="1"/>
    </xf>
    <xf numFmtId="170" fontId="9" fillId="0" borderId="2" xfId="0" applyNumberFormat="1" applyFont="1" applyBorder="1" applyAlignment="1">
      <alignment horizontal="center" vertical="center"/>
    </xf>
    <xf numFmtId="170" fontId="9" fillId="9" borderId="2" xfId="0" applyNumberFormat="1" applyFont="1" applyFill="1" applyBorder="1" applyAlignment="1">
      <alignment horizontal="center" vertical="center" wrapText="1"/>
    </xf>
    <xf numFmtId="170" fontId="9" fillId="0" borderId="2" xfId="0" applyNumberFormat="1" applyFont="1" applyBorder="1" applyAlignment="1">
      <alignment horizontal="center"/>
    </xf>
    <xf numFmtId="0" fontId="8" fillId="9" borderId="2" xfId="0" applyFont="1" applyFill="1" applyBorder="1" applyAlignment="1">
      <alignment horizontal="left" vertical="center" wrapText="1"/>
    </xf>
    <xf numFmtId="170" fontId="18" fillId="9" borderId="2" xfId="0" applyNumberFormat="1" applyFont="1" applyFill="1" applyBorder="1" applyAlignment="1">
      <alignment horizontal="center" vertical="center" wrapText="1"/>
    </xf>
    <xf numFmtId="170" fontId="8" fillId="0" borderId="2" xfId="0" applyNumberFormat="1" applyFont="1" applyBorder="1" applyAlignment="1">
      <alignment horizontal="center"/>
    </xf>
    <xf numFmtId="166" fontId="6" fillId="6" borderId="2" xfId="2" applyNumberFormat="1" applyFont="1" applyFill="1" applyBorder="1" applyAlignment="1" applyProtection="1">
      <alignment horizontal="center"/>
    </xf>
    <xf numFmtId="166" fontId="6" fillId="6" borderId="2" xfId="2" applyNumberFormat="1" applyFont="1" applyFill="1" applyBorder="1" applyAlignment="1" applyProtection="1"/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25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justify" vertical="center" wrapText="1"/>
    </xf>
    <xf numFmtId="0" fontId="24" fillId="0" borderId="25" xfId="0" applyFont="1" applyBorder="1">
      <alignment vertical="center"/>
    </xf>
    <xf numFmtId="0" fontId="24" fillId="0" borderId="26" xfId="0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9" fillId="10" borderId="2" xfId="0" applyFont="1" applyFill="1" applyBorder="1" applyAlignment="1">
      <alignment horizontal="left"/>
    </xf>
    <xf numFmtId="0" fontId="23" fillId="10" borderId="15" xfId="0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center" vertical="center"/>
    </xf>
    <xf numFmtId="0" fontId="7" fillId="0" borderId="2" xfId="0" applyFont="1" applyBorder="1" applyAlignment="1"/>
    <xf numFmtId="3" fontId="7" fillId="0" borderId="2" xfId="0" applyNumberFormat="1" applyFont="1" applyBorder="1" applyAlignment="1"/>
    <xf numFmtId="0" fontId="6" fillId="0" borderId="2" xfId="0" applyFont="1" applyBorder="1" applyAlignment="1"/>
    <xf numFmtId="10" fontId="7" fillId="0" borderId="2" xfId="0" applyNumberFormat="1" applyFont="1" applyBorder="1" applyAlignment="1">
      <alignment horizontal="center"/>
    </xf>
    <xf numFmtId="10" fontId="7" fillId="0" borderId="2" xfId="0" applyNumberFormat="1" applyFont="1" applyBorder="1" applyAlignment="1"/>
    <xf numFmtId="0" fontId="9" fillId="10" borderId="25" xfId="0" applyFont="1" applyFill="1" applyBorder="1" applyAlignment="1">
      <alignment vertical="center" wrapText="1"/>
    </xf>
    <xf numFmtId="0" fontId="9" fillId="10" borderId="26" xfId="0" applyFont="1" applyFill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6" fontId="7" fillId="0" borderId="2" xfId="2" applyNumberFormat="1" applyFont="1" applyBorder="1" applyAlignment="1" applyProtection="1">
      <alignment horizontal="center"/>
    </xf>
    <xf numFmtId="166" fontId="6" fillId="0" borderId="2" xfId="2" applyNumberFormat="1" applyFont="1" applyBorder="1" applyAlignment="1" applyProtection="1">
      <alignment horizontal="center"/>
    </xf>
    <xf numFmtId="166" fontId="6" fillId="0" borderId="2" xfId="2" applyNumberFormat="1" applyFont="1" applyBorder="1" applyAlignment="1" applyProtection="1">
      <alignment horizontal="right"/>
    </xf>
    <xf numFmtId="166" fontId="7" fillId="2" borderId="2" xfId="2" applyNumberFormat="1" applyFont="1" applyFill="1" applyBorder="1" applyAlignment="1" applyProtection="1">
      <alignment horizontal="right"/>
    </xf>
    <xf numFmtId="166" fontId="6" fillId="2" borderId="2" xfId="2" applyNumberFormat="1" applyFont="1" applyFill="1" applyBorder="1" applyAlignment="1" applyProtection="1">
      <alignment horizontal="right"/>
    </xf>
    <xf numFmtId="167" fontId="6" fillId="10" borderId="2" xfId="0" applyNumberFormat="1" applyFont="1" applyFill="1" applyBorder="1" applyAlignment="1">
      <alignment horizontal="center"/>
    </xf>
    <xf numFmtId="167" fontId="7" fillId="0" borderId="2" xfId="0" applyNumberFormat="1" applyFont="1" applyBorder="1" applyAlignment="1"/>
    <xf numFmtId="167" fontId="7" fillId="0" borderId="2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165" fontId="9" fillId="0" borderId="0" xfId="2" applyNumberFormat="1" applyFont="1" applyAlignment="1" applyProtection="1">
      <alignment horizontal="center"/>
    </xf>
    <xf numFmtId="167" fontId="7" fillId="0" borderId="2" xfId="0" applyNumberFormat="1" applyFont="1" applyBorder="1" applyAlignment="1">
      <alignment wrapText="1"/>
    </xf>
    <xf numFmtId="167" fontId="6" fillId="0" borderId="2" xfId="0" applyNumberFormat="1" applyFont="1" applyBorder="1" applyAlignment="1"/>
    <xf numFmtId="167" fontId="6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10" borderId="2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 readingOrder="1"/>
    </xf>
    <xf numFmtId="0" fontId="8" fillId="10" borderId="25" xfId="0" applyFont="1" applyFill="1" applyBorder="1" applyAlignment="1">
      <alignment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8" fillId="0" borderId="7" xfId="0" applyFont="1" applyBorder="1" applyAlignment="1"/>
    <xf numFmtId="0" fontId="9" fillId="10" borderId="2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left" wrapText="1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/>
    <xf numFmtId="0" fontId="8" fillId="10" borderId="25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vertical="center" wrapText="1"/>
    </xf>
    <xf numFmtId="0" fontId="8" fillId="10" borderId="2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9" fillId="0" borderId="2" xfId="0" applyNumberFormat="1" applyFont="1" applyBorder="1" applyAlignment="1">
      <alignment horizontal="left"/>
    </xf>
    <xf numFmtId="0" fontId="9" fillId="0" borderId="7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10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left" vertical="top" wrapText="1"/>
    </xf>
    <xf numFmtId="0" fontId="8" fillId="10" borderId="23" xfId="0" applyFont="1" applyFill="1" applyBorder="1">
      <alignment vertical="center"/>
    </xf>
    <xf numFmtId="0" fontId="8" fillId="10" borderId="24" xfId="0" applyFont="1" applyFill="1" applyBorder="1" applyAlignment="1">
      <alignment vertical="center" wrapText="1"/>
    </xf>
    <xf numFmtId="3" fontId="9" fillId="0" borderId="26" xfId="0" applyNumberFormat="1" applyFont="1" applyBorder="1" applyAlignment="1">
      <alignment horizontal="right" vertical="center" wrapText="1"/>
    </xf>
    <xf numFmtId="0" fontId="8" fillId="10" borderId="67" xfId="0" applyFont="1" applyFill="1" applyBorder="1" applyAlignment="1">
      <alignment horizontal="center" vertical="center"/>
    </xf>
    <xf numFmtId="0" fontId="8" fillId="10" borderId="26" xfId="0" applyFont="1" applyFill="1" applyBorder="1">
      <alignment vertical="center"/>
    </xf>
    <xf numFmtId="3" fontId="9" fillId="0" borderId="3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left"/>
    </xf>
    <xf numFmtId="4" fontId="9" fillId="0" borderId="37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8" fillId="0" borderId="38" xfId="0" applyFont="1" applyBorder="1" applyAlignment="1">
      <alignment horizontal="left"/>
    </xf>
    <xf numFmtId="4" fontId="9" fillId="0" borderId="39" xfId="0" applyNumberFormat="1" applyFont="1" applyBorder="1" applyAlignment="1">
      <alignment horizontal="center"/>
    </xf>
    <xf numFmtId="4" fontId="9" fillId="0" borderId="38" xfId="0" applyNumberFormat="1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4" fontId="9" fillId="0" borderId="41" xfId="0" applyNumberFormat="1" applyFont="1" applyBorder="1" applyAlignment="1">
      <alignment horizontal="center"/>
    </xf>
    <xf numFmtId="4" fontId="9" fillId="0" borderId="40" xfId="0" applyNumberFormat="1" applyFont="1" applyBorder="1" applyAlignment="1">
      <alignment horizontal="center"/>
    </xf>
    <xf numFmtId="0" fontId="8" fillId="0" borderId="42" xfId="0" applyFont="1" applyBorder="1" applyAlignment="1">
      <alignment horizontal="left"/>
    </xf>
    <xf numFmtId="4" fontId="9" fillId="0" borderId="2" xfId="0" applyNumberFormat="1" applyFont="1" applyBorder="1" applyAlignment="1">
      <alignment horizontal="center"/>
    </xf>
    <xf numFmtId="0" fontId="8" fillId="0" borderId="43" xfId="0" applyFont="1" applyBorder="1" applyAlignment="1">
      <alignment horizontal="left"/>
    </xf>
    <xf numFmtId="0" fontId="8" fillId="10" borderId="22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4" fontId="9" fillId="0" borderId="3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4" fontId="9" fillId="0" borderId="50" xfId="0" applyNumberFormat="1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8" fillId="10" borderId="15" xfId="0" applyFont="1" applyFill="1" applyBorder="1" applyAlignment="1"/>
    <xf numFmtId="0" fontId="8" fillId="10" borderId="44" xfId="0" applyFont="1" applyFill="1" applyBorder="1" applyAlignment="1"/>
    <xf numFmtId="0" fontId="8" fillId="10" borderId="45" xfId="0" applyFont="1" applyFill="1" applyBorder="1" applyAlignment="1">
      <alignment horizontal="center"/>
    </xf>
    <xf numFmtId="0" fontId="8" fillId="0" borderId="42" xfId="0" applyFont="1" applyBorder="1" applyAlignment="1"/>
    <xf numFmtId="0" fontId="8" fillId="0" borderId="36" xfId="0" applyFont="1" applyBorder="1" applyAlignment="1">
      <alignment horizontal="center"/>
    </xf>
    <xf numFmtId="0" fontId="8" fillId="0" borderId="51" xfId="0" applyFont="1" applyBorder="1" applyAlignment="1"/>
    <xf numFmtId="0" fontId="8" fillId="0" borderId="5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4" xfId="0" applyFont="1" applyBorder="1" applyAlignment="1"/>
    <xf numFmtId="0" fontId="8" fillId="0" borderId="2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10" borderId="25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8" fillId="0" borderId="30" xfId="0" applyFont="1" applyBorder="1" applyAlignment="1">
      <alignment horizontal="left"/>
    </xf>
    <xf numFmtId="4" fontId="9" fillId="0" borderId="53" xfId="0" applyNumberFormat="1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12" fillId="0" borderId="0" xfId="1" applyFont="1" applyAlignment="1" applyProtection="1">
      <alignment horizontal="left"/>
    </xf>
    <xf numFmtId="0" fontId="6" fillId="2" borderId="5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3" fontId="9" fillId="2" borderId="42" xfId="0" applyNumberFormat="1" applyFont="1" applyFill="1" applyBorder="1" applyAlignment="1">
      <alignment horizontal="center"/>
    </xf>
    <xf numFmtId="3" fontId="9" fillId="2" borderId="36" xfId="0" applyNumberFormat="1" applyFont="1" applyFill="1" applyBorder="1" applyAlignment="1">
      <alignment horizontal="center"/>
    </xf>
    <xf numFmtId="3" fontId="9" fillId="2" borderId="37" xfId="0" applyNumberFormat="1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3" fontId="9" fillId="2" borderId="43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3" fontId="9" fillId="2" borderId="39" xfId="0" applyNumberFormat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3" fontId="9" fillId="2" borderId="57" xfId="0" applyNumberFormat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3" fontId="9" fillId="2" borderId="4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3" fontId="8" fillId="0" borderId="2" xfId="0" applyNumberFormat="1" applyFont="1" applyBorder="1" applyAlignment="1">
      <alignment horizontal="center" vertical="top" wrapText="1"/>
    </xf>
    <xf numFmtId="0" fontId="9" fillId="10" borderId="14" xfId="0" applyFont="1" applyFill="1" applyBorder="1" applyAlignment="1">
      <alignment horizontal="center"/>
    </xf>
    <xf numFmtId="0" fontId="9" fillId="10" borderId="58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169" fontId="9" fillId="0" borderId="2" xfId="2" applyFont="1" applyBorder="1" applyAlignment="1" applyProtection="1">
      <alignment horizontal="center"/>
    </xf>
    <xf numFmtId="169" fontId="7" fillId="0" borderId="2" xfId="2" applyFont="1" applyBorder="1" applyAlignment="1" applyProtection="1">
      <alignment horizontal="center"/>
    </xf>
    <xf numFmtId="169" fontId="9" fillId="0" borderId="0" xfId="2" applyFont="1" applyAlignment="1" applyProtection="1">
      <alignment horizontal="center"/>
    </xf>
    <xf numFmtId="169" fontId="7" fillId="0" borderId="0" xfId="2" applyFont="1" applyAlignment="1" applyProtection="1">
      <alignment horizontal="center"/>
    </xf>
    <xf numFmtId="2" fontId="9" fillId="0" borderId="2" xfId="0" applyNumberFormat="1" applyFont="1" applyBorder="1" applyAlignment="1"/>
    <xf numFmtId="169" fontId="9" fillId="0" borderId="2" xfId="2" applyFont="1" applyBorder="1" applyAlignment="1" applyProtection="1"/>
    <xf numFmtId="2" fontId="9" fillId="0" borderId="2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43" fontId="8" fillId="0" borderId="2" xfId="0" applyNumberFormat="1" applyFont="1" applyBorder="1" applyAlignment="1">
      <alignment horizontal="center"/>
    </xf>
    <xf numFmtId="43" fontId="8" fillId="0" borderId="2" xfId="0" applyNumberFormat="1" applyFont="1" applyBorder="1" applyAlignment="1"/>
    <xf numFmtId="43" fontId="9" fillId="0" borderId="2" xfId="0" applyNumberFormat="1" applyFont="1" applyBorder="1" applyAlignment="1"/>
    <xf numFmtId="0" fontId="8" fillId="0" borderId="7" xfId="0" applyFont="1" applyBorder="1" applyAlignment="1">
      <alignment horizontal="left"/>
    </xf>
    <xf numFmtId="0" fontId="8" fillId="10" borderId="15" xfId="0" applyFont="1" applyFill="1" applyBorder="1" applyAlignment="1">
      <alignment wrapText="1"/>
    </xf>
    <xf numFmtId="169" fontId="9" fillId="0" borderId="2" xfId="2" applyFont="1" applyBorder="1" applyAlignment="1" applyProtection="1">
      <alignment horizontal="center" wrapText="1"/>
    </xf>
    <xf numFmtId="43" fontId="9" fillId="0" borderId="2" xfId="0" applyNumberFormat="1" applyFont="1" applyBorder="1" applyAlignment="1">
      <alignment horizontal="center"/>
    </xf>
    <xf numFmtId="169" fontId="9" fillId="0" borderId="2" xfId="2" applyFont="1" applyBorder="1" applyAlignment="1" applyProtection="1">
      <alignment wrapText="1"/>
    </xf>
    <xf numFmtId="43" fontId="8" fillId="0" borderId="2" xfId="0" applyNumberFormat="1" applyFont="1" applyBorder="1" applyAlignment="1">
      <alignment wrapText="1"/>
    </xf>
    <xf numFmtId="0" fontId="8" fillId="7" borderId="20" xfId="0" applyFont="1" applyFill="1" applyBorder="1" applyAlignment="1">
      <alignment horizontal="left"/>
    </xf>
    <xf numFmtId="3" fontId="8" fillId="7" borderId="2" xfId="0" applyNumberFormat="1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/>
    </xf>
    <xf numFmtId="3" fontId="8" fillId="0" borderId="0" xfId="0" applyNumberFormat="1" applyFont="1" applyAlignment="1"/>
    <xf numFmtId="3" fontId="8" fillId="10" borderId="2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10" borderId="25" xfId="0" applyFont="1" applyFill="1" applyBorder="1">
      <alignment vertical="center"/>
    </xf>
    <xf numFmtId="0" fontId="8" fillId="14" borderId="25" xfId="0" applyFont="1" applyFill="1" applyBorder="1">
      <alignment vertical="center"/>
    </xf>
    <xf numFmtId="169" fontId="8" fillId="0" borderId="2" xfId="2" applyFont="1" applyBorder="1" applyAlignment="1" applyProtection="1">
      <alignment horizontal="center"/>
    </xf>
    <xf numFmtId="169" fontId="8" fillId="0" borderId="2" xfId="2" applyFont="1" applyBorder="1" applyAlignment="1" applyProtection="1"/>
    <xf numFmtId="43" fontId="8" fillId="0" borderId="0" xfId="0" applyNumberFormat="1" applyFont="1" applyAlignment="1"/>
    <xf numFmtId="0" fontId="7" fillId="10" borderId="46" xfId="0" applyFont="1" applyFill="1" applyBorder="1" applyAlignment="1"/>
    <xf numFmtId="0" fontId="9" fillId="10" borderId="69" xfId="0" applyFont="1" applyFill="1" applyBorder="1" applyAlignment="1">
      <alignment horizontal="center"/>
    </xf>
    <xf numFmtId="0" fontId="9" fillId="2" borderId="13" xfId="0" applyFont="1" applyFill="1" applyBorder="1" applyAlignment="1"/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/>
    <xf numFmtId="0" fontId="9" fillId="2" borderId="63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2" borderId="48" xfId="0" applyFont="1" applyFill="1" applyBorder="1" applyAlignment="1"/>
    <xf numFmtId="3" fontId="8" fillId="2" borderId="54" xfId="0" applyNumberFormat="1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7" fillId="10" borderId="2" xfId="0" applyFont="1" applyFill="1" applyBorder="1" applyAlignment="1"/>
    <xf numFmtId="0" fontId="9" fillId="2" borderId="2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166" fontId="15" fillId="14" borderId="2" xfId="2" applyNumberFormat="1" applyFont="1" applyFill="1" applyBorder="1" applyAlignment="1" applyProtection="1">
      <alignment horizontal="center"/>
    </xf>
    <xf numFmtId="166" fontId="9" fillId="14" borderId="2" xfId="2" applyNumberFormat="1" applyFont="1" applyFill="1" applyBorder="1" applyAlignment="1" applyProtection="1">
      <alignment horizontal="center"/>
    </xf>
    <xf numFmtId="166" fontId="9" fillId="0" borderId="2" xfId="2" applyNumberFormat="1" applyFont="1" applyBorder="1" applyAlignment="1" applyProtection="1">
      <alignment horizontal="center"/>
    </xf>
    <xf numFmtId="166" fontId="15" fillId="0" borderId="2" xfId="2" applyNumberFormat="1" applyFont="1" applyBorder="1" applyAlignment="1" applyProtection="1">
      <alignment horizontal="center"/>
    </xf>
    <xf numFmtId="166" fontId="15" fillId="14" borderId="2" xfId="2" applyNumberFormat="1" applyFont="1" applyFill="1" applyBorder="1" applyAlignment="1" applyProtection="1"/>
    <xf numFmtId="166" fontId="9" fillId="14" borderId="2" xfId="2" applyNumberFormat="1" applyFont="1" applyFill="1" applyBorder="1" applyAlignment="1" applyProtection="1"/>
    <xf numFmtId="166" fontId="9" fillId="0" borderId="2" xfId="2" applyNumberFormat="1" applyFont="1" applyBorder="1" applyAlignment="1" applyProtection="1"/>
    <xf numFmtId="169" fontId="9" fillId="14" borderId="2" xfId="2" applyFont="1" applyFill="1" applyBorder="1" applyAlignment="1" applyProtection="1"/>
    <xf numFmtId="169" fontId="9" fillId="14" borderId="2" xfId="0" applyNumberFormat="1" applyFont="1" applyFill="1" applyBorder="1" applyAlignment="1"/>
    <xf numFmtId="169" fontId="9" fillId="0" borderId="2" xfId="0" applyNumberFormat="1" applyFont="1" applyBorder="1" applyAlignment="1"/>
    <xf numFmtId="166" fontId="14" fillId="14" borderId="2" xfId="2" applyNumberFormat="1" applyFont="1" applyFill="1" applyBorder="1" applyAlignment="1" applyProtection="1">
      <alignment horizontal="center"/>
    </xf>
    <xf numFmtId="2" fontId="9" fillId="0" borderId="2" xfId="2" applyNumberFormat="1" applyFont="1" applyBorder="1" applyAlignment="1" applyProtection="1"/>
    <xf numFmtId="166" fontId="15" fillId="14" borderId="15" xfId="2" applyNumberFormat="1" applyFont="1" applyFill="1" applyBorder="1" applyAlignment="1" applyProtection="1">
      <alignment horizontal="center"/>
    </xf>
    <xf numFmtId="2" fontId="9" fillId="14" borderId="2" xfId="2" applyNumberFormat="1" applyFont="1" applyFill="1" applyBorder="1" applyAlignment="1" applyProtection="1"/>
    <xf numFmtId="2" fontId="9" fillId="14" borderId="2" xfId="0" applyNumberFormat="1" applyFont="1" applyFill="1" applyBorder="1" applyAlignment="1"/>
    <xf numFmtId="0" fontId="8" fillId="10" borderId="26" xfId="0" applyFont="1" applyFill="1" applyBorder="1" applyAlignment="1">
      <alignment horizontal="center" vertical="center"/>
    </xf>
    <xf numFmtId="0" fontId="9" fillId="14" borderId="25" xfId="0" applyFont="1" applyFill="1" applyBorder="1" applyAlignment="1">
      <alignment horizontal="left" vertical="center" wrapText="1"/>
    </xf>
    <xf numFmtId="4" fontId="9" fillId="14" borderId="26" xfId="0" applyNumberFormat="1" applyFont="1" applyFill="1" applyBorder="1" applyAlignment="1">
      <alignment horizontal="center" vertical="center"/>
    </xf>
    <xf numFmtId="0" fontId="26" fillId="0" borderId="0" xfId="0" applyFont="1" applyAlignment="1"/>
    <xf numFmtId="0" fontId="8" fillId="10" borderId="23" xfId="0" applyFont="1" applyFill="1" applyBorder="1" applyAlignment="1">
      <alignment horizontal="left" vertical="center" wrapText="1"/>
    </xf>
    <xf numFmtId="0" fontId="8" fillId="10" borderId="24" xfId="0" applyFont="1" applyFill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left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7" xfId="0" applyFont="1" applyBorder="1" applyAlignment="1">
      <alignment horizontal="center"/>
    </xf>
    <xf numFmtId="3" fontId="7" fillId="10" borderId="2" xfId="0" applyNumberFormat="1" applyFont="1" applyFill="1" applyBorder="1" applyAlignment="1">
      <alignment horizontal="center"/>
    </xf>
    <xf numFmtId="3" fontId="7" fillId="10" borderId="3" xfId="0" applyNumberFormat="1" applyFont="1" applyFill="1" applyBorder="1" applyAlignment="1">
      <alignment horizontal="center"/>
    </xf>
    <xf numFmtId="3" fontId="7" fillId="10" borderId="58" xfId="0" applyNumberFormat="1" applyFont="1" applyFill="1" applyBorder="1" applyAlignment="1">
      <alignment horizontal="center"/>
    </xf>
    <xf numFmtId="3" fontId="7" fillId="0" borderId="14" xfId="0" quotePrefix="1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3" fontId="9" fillId="0" borderId="64" xfId="0" applyNumberFormat="1" applyFont="1" applyBorder="1" applyAlignment="1">
      <alignment horizontal="center"/>
    </xf>
    <xf numFmtId="3" fontId="9" fillId="0" borderId="50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/>
    </xf>
    <xf numFmtId="0" fontId="6" fillId="10" borderId="6" xfId="0" applyFont="1" applyFill="1" applyBorder="1" applyAlignment="1"/>
    <xf numFmtId="0" fontId="6" fillId="10" borderId="27" xfId="0" applyFont="1" applyFill="1" applyBorder="1" applyAlignment="1"/>
    <xf numFmtId="0" fontId="6" fillId="10" borderId="15" xfId="0" applyFont="1" applyFill="1" applyBorder="1" applyAlignment="1"/>
    <xf numFmtId="3" fontId="6" fillId="10" borderId="2" xfId="0" applyNumberFormat="1" applyFont="1" applyFill="1" applyBorder="1" applyAlignment="1">
      <alignment horizontal="center"/>
    </xf>
    <xf numFmtId="3" fontId="7" fillId="0" borderId="2" xfId="0" quotePrefix="1" applyNumberFormat="1" applyFont="1" applyBorder="1" applyAlignment="1">
      <alignment horizontal="center"/>
    </xf>
    <xf numFmtId="0" fontId="6" fillId="10" borderId="2" xfId="0" applyFont="1" applyFill="1" applyBorder="1" applyAlignment="1">
      <alignment horizontal="center" wrapText="1"/>
    </xf>
    <xf numFmtId="0" fontId="7" fillId="0" borderId="2" xfId="0" quotePrefix="1" applyFont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165" fontId="7" fillId="0" borderId="2" xfId="2" applyNumberFormat="1" applyFont="1" applyBorder="1" applyAlignment="1" applyProtection="1">
      <alignment horizontal="center"/>
    </xf>
    <xf numFmtId="165" fontId="6" fillId="0" borderId="2" xfId="2" applyNumberFormat="1" applyFont="1" applyBorder="1" applyAlignment="1" applyProtection="1">
      <alignment horizontal="center"/>
    </xf>
    <xf numFmtId="3" fontId="7" fillId="2" borderId="2" xfId="0" applyNumberFormat="1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left"/>
    </xf>
    <xf numFmtId="165" fontId="7" fillId="0" borderId="6" xfId="2" applyNumberFormat="1" applyFont="1" applyBorder="1" applyAlignment="1" applyProtection="1">
      <alignment horizontal="center"/>
    </xf>
    <xf numFmtId="165" fontId="6" fillId="0" borderId="6" xfId="2" applyNumberFormat="1" applyFont="1" applyBorder="1" applyAlignment="1" applyProtection="1">
      <alignment horizontal="center"/>
    </xf>
    <xf numFmtId="3" fontId="7" fillId="2" borderId="15" xfId="0" applyNumberFormat="1" applyFont="1" applyFill="1" applyBorder="1" applyAlignment="1">
      <alignment horizontal="left"/>
    </xf>
    <xf numFmtId="165" fontId="7" fillId="0" borderId="15" xfId="2" applyNumberFormat="1" applyFont="1" applyBorder="1" applyAlignment="1" applyProtection="1">
      <alignment horizontal="center"/>
    </xf>
    <xf numFmtId="165" fontId="6" fillId="0" borderId="15" xfId="2" applyNumberFormat="1" applyFont="1" applyBorder="1" applyAlignment="1" applyProtection="1">
      <alignment horizontal="center"/>
    </xf>
    <xf numFmtId="3" fontId="7" fillId="2" borderId="2" xfId="0" applyNumberFormat="1" applyFont="1" applyFill="1" applyBorder="1" applyAlignment="1">
      <alignment horizontal="left" wrapText="1"/>
    </xf>
    <xf numFmtId="166" fontId="7" fillId="6" borderId="2" xfId="2" applyNumberFormat="1" applyFont="1" applyFill="1" applyBorder="1" applyAlignment="1" applyProtection="1">
      <alignment horizontal="center"/>
    </xf>
    <xf numFmtId="0" fontId="6" fillId="0" borderId="7" xfId="0" applyFont="1" applyBorder="1" applyAlignment="1"/>
    <xf numFmtId="165" fontId="7" fillId="0" borderId="2" xfId="2" applyNumberFormat="1" applyFont="1" applyBorder="1" applyAlignment="1" applyProtection="1"/>
    <xf numFmtId="165" fontId="6" fillId="0" borderId="2" xfId="2" applyNumberFormat="1" applyFont="1" applyBorder="1" applyAlignment="1" applyProtection="1"/>
    <xf numFmtId="3" fontId="6" fillId="0" borderId="0" xfId="0" applyNumberFormat="1" applyFont="1" applyAlignment="1"/>
    <xf numFmtId="165" fontId="7" fillId="0" borderId="2" xfId="2" applyNumberFormat="1" applyFont="1" applyBorder="1" applyAlignment="1" applyProtection="1">
      <alignment horizontal="left"/>
    </xf>
    <xf numFmtId="165" fontId="7" fillId="0" borderId="6" xfId="2" applyNumberFormat="1" applyFont="1" applyBorder="1" applyAlignment="1" applyProtection="1"/>
    <xf numFmtId="165" fontId="6" fillId="0" borderId="6" xfId="2" applyNumberFormat="1" applyFont="1" applyBorder="1" applyAlignment="1" applyProtection="1"/>
    <xf numFmtId="165" fontId="7" fillId="0" borderId="15" xfId="2" applyNumberFormat="1" applyFont="1" applyBorder="1" applyAlignment="1" applyProtection="1"/>
    <xf numFmtId="165" fontId="6" fillId="0" borderId="15" xfId="2" applyNumberFormat="1" applyFont="1" applyBorder="1" applyAlignment="1" applyProtection="1"/>
    <xf numFmtId="0" fontId="7" fillId="0" borderId="7" xfId="0" applyFont="1" applyBorder="1" applyAlignment="1"/>
    <xf numFmtId="3" fontId="6" fillId="0" borderId="2" xfId="0" applyNumberFormat="1" applyFont="1" applyBorder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" fillId="0" borderId="14" xfId="0" applyFont="1" applyBorder="1">
      <alignment vertical="center"/>
    </xf>
    <xf numFmtId="0" fontId="31" fillId="10" borderId="58" xfId="3" quotePrefix="1" applyFont="1" applyFill="1" applyBorder="1">
      <alignment vertical="center"/>
    </xf>
    <xf numFmtId="0" fontId="29" fillId="0" borderId="58" xfId="3" quotePrefix="1" applyFont="1" applyBorder="1">
      <alignment vertical="center"/>
    </xf>
    <xf numFmtId="0" fontId="30" fillId="0" borderId="58" xfId="0" applyFont="1" applyBorder="1">
      <alignment vertical="center"/>
    </xf>
    <xf numFmtId="0" fontId="31" fillId="0" borderId="58" xfId="3" quotePrefix="1" applyFont="1" applyBorder="1">
      <alignment vertical="center"/>
    </xf>
    <xf numFmtId="0" fontId="31" fillId="10" borderId="59" xfId="3" quotePrefix="1" applyFont="1" applyFill="1" applyBorder="1">
      <alignment vertical="center"/>
    </xf>
    <xf numFmtId="0" fontId="1" fillId="10" borderId="14" xfId="0" applyFont="1" applyFill="1" applyBorder="1">
      <alignment vertical="center"/>
    </xf>
    <xf numFmtId="0" fontId="1" fillId="10" borderId="16" xfId="0" applyFont="1" applyFill="1" applyBorder="1">
      <alignment vertical="center"/>
    </xf>
    <xf numFmtId="169" fontId="3" fillId="0" borderId="2" xfId="2" applyBorder="1">
      <alignment vertical="top"/>
      <protection locked="0"/>
    </xf>
    <xf numFmtId="166" fontId="14" fillId="14" borderId="2" xfId="2" applyNumberFormat="1" applyFont="1" applyFill="1" applyBorder="1" applyAlignment="1" applyProtection="1"/>
    <xf numFmtId="43" fontId="7" fillId="0" borderId="0" xfId="0" applyNumberFormat="1" applyFont="1">
      <alignment vertical="center"/>
    </xf>
    <xf numFmtId="166" fontId="7" fillId="0" borderId="0" xfId="0" applyNumberFormat="1" applyFont="1">
      <alignment vertical="center"/>
    </xf>
    <xf numFmtId="4" fontId="32" fillId="14" borderId="26" xfId="0" applyNumberFormat="1" applyFont="1" applyFill="1" applyBorder="1" applyAlignment="1">
      <alignment horizontal="center" vertical="center"/>
    </xf>
    <xf numFmtId="3" fontId="32" fillId="14" borderId="26" xfId="0" applyNumberFormat="1" applyFont="1" applyFill="1" applyBorder="1" applyAlignment="1">
      <alignment horizontal="center" vertical="center"/>
    </xf>
    <xf numFmtId="0" fontId="28" fillId="15" borderId="2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left" wrapText="1"/>
    </xf>
    <xf numFmtId="0" fontId="8" fillId="11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164" fontId="8" fillId="10" borderId="3" xfId="2" applyNumberFormat="1" applyFont="1" applyFill="1" applyBorder="1" applyAlignment="1" applyProtection="1">
      <alignment horizontal="center" vertical="center"/>
    </xf>
    <xf numFmtId="164" fontId="8" fillId="10" borderId="4" xfId="2" applyNumberFormat="1" applyFont="1" applyFill="1" applyBorder="1" applyAlignment="1" applyProtection="1">
      <alignment horizontal="center" vertical="center"/>
    </xf>
    <xf numFmtId="164" fontId="8" fillId="10" borderId="5" xfId="2" applyNumberFormat="1" applyFont="1" applyFill="1" applyBorder="1" applyAlignment="1" applyProtection="1">
      <alignment horizontal="center" vertical="center"/>
    </xf>
    <xf numFmtId="164" fontId="8" fillId="10" borderId="3" xfId="2" applyNumberFormat="1" applyFont="1" applyFill="1" applyBorder="1" applyAlignment="1" applyProtection="1">
      <alignment horizontal="center" vertical="center" wrapText="1"/>
    </xf>
    <xf numFmtId="164" fontId="8" fillId="10" borderId="4" xfId="2" applyNumberFormat="1" applyFont="1" applyFill="1" applyBorder="1" applyAlignment="1" applyProtection="1">
      <alignment horizontal="center" vertical="center" wrapText="1"/>
    </xf>
    <xf numFmtId="164" fontId="8" fillId="10" borderId="5" xfId="2" applyNumberFormat="1" applyFont="1" applyFill="1" applyBorder="1" applyAlignment="1" applyProtection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wrapText="1"/>
    </xf>
    <xf numFmtId="0" fontId="6" fillId="10" borderId="3" xfId="1" applyFont="1" applyFill="1" applyBorder="1" applyAlignment="1" applyProtection="1">
      <alignment horizontal="center" wrapText="1"/>
    </xf>
    <xf numFmtId="0" fontId="6" fillId="10" borderId="4" xfId="1" applyFont="1" applyFill="1" applyBorder="1" applyAlignment="1" applyProtection="1">
      <alignment horizontal="center" wrapText="1"/>
    </xf>
    <xf numFmtId="0" fontId="6" fillId="10" borderId="5" xfId="1" applyFont="1" applyFill="1" applyBorder="1" applyAlignment="1" applyProtection="1">
      <alignment horizontal="center" wrapText="1"/>
    </xf>
    <xf numFmtId="0" fontId="8" fillId="10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wrapText="1"/>
    </xf>
    <xf numFmtId="0" fontId="6" fillId="11" borderId="0" xfId="0" applyFont="1" applyFill="1" applyAlignment="1">
      <alignment horizontal="center" wrapText="1"/>
    </xf>
    <xf numFmtId="0" fontId="6" fillId="10" borderId="10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wrapText="1"/>
    </xf>
    <xf numFmtId="3" fontId="7" fillId="4" borderId="4" xfId="0" applyNumberFormat="1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 wrapText="1"/>
    </xf>
    <xf numFmtId="0" fontId="6" fillId="11" borderId="3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horizontal="center" wrapText="1"/>
    </xf>
    <xf numFmtId="0" fontId="6" fillId="11" borderId="5" xfId="0" applyFont="1" applyFill="1" applyBorder="1" applyAlignment="1">
      <alignment horizontal="center" wrapText="1"/>
    </xf>
    <xf numFmtId="0" fontId="6" fillId="11" borderId="2" xfId="0" applyFont="1" applyFill="1" applyBorder="1" applyAlignment="1">
      <alignment horizontal="center" wrapText="1"/>
    </xf>
    <xf numFmtId="0" fontId="6" fillId="10" borderId="2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6" fillId="10" borderId="4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/>
    </xf>
    <xf numFmtId="0" fontId="7" fillId="5" borderId="4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left"/>
    </xf>
    <xf numFmtId="3" fontId="7" fillId="5" borderId="4" xfId="0" applyNumberFormat="1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3" fontId="7" fillId="5" borderId="7" xfId="0" applyNumberFormat="1" applyFont="1" applyFill="1" applyBorder="1" applyAlignment="1">
      <alignment horizontal="center"/>
    </xf>
    <xf numFmtId="3" fontId="7" fillId="5" borderId="20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5" borderId="2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7" fillId="5" borderId="2" xfId="2" applyNumberFormat="1" applyFont="1" applyFill="1" applyBorder="1" applyAlignment="1" applyProtection="1">
      <alignment horizontal="center"/>
    </xf>
    <xf numFmtId="164" fontId="7" fillId="4" borderId="2" xfId="2" applyNumberFormat="1" applyFont="1" applyFill="1" applyBorder="1" applyAlignment="1" applyProtection="1">
      <alignment horizontal="center" wrapText="1"/>
    </xf>
    <xf numFmtId="164" fontId="7" fillId="5" borderId="2" xfId="2" applyNumberFormat="1" applyFont="1" applyFill="1" applyBorder="1" applyAlignment="1" applyProtection="1">
      <alignment horizontal="center" wrapText="1"/>
    </xf>
    <xf numFmtId="3" fontId="7" fillId="5" borderId="4" xfId="0" applyNumberFormat="1" applyFont="1" applyFill="1" applyBorder="1" applyAlignment="1">
      <alignment horizontal="center" wrapText="1"/>
    </xf>
    <xf numFmtId="3" fontId="7" fillId="5" borderId="5" xfId="0" applyNumberFormat="1" applyFont="1" applyFill="1" applyBorder="1" applyAlignment="1">
      <alignment horizontal="center" wrapText="1"/>
    </xf>
    <xf numFmtId="3" fontId="7" fillId="4" borderId="3" xfId="0" applyNumberFormat="1" applyFont="1" applyFill="1" applyBorder="1" applyAlignment="1">
      <alignment horizontal="center" wrapText="1"/>
    </xf>
    <xf numFmtId="3" fontId="7" fillId="4" borderId="4" xfId="0" applyNumberFormat="1" applyFont="1" applyFill="1" applyBorder="1" applyAlignment="1">
      <alignment horizontal="center" wrapText="1"/>
    </xf>
    <xf numFmtId="3" fontId="7" fillId="4" borderId="5" xfId="0" applyNumberFormat="1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164" fontId="7" fillId="13" borderId="2" xfId="2" applyNumberFormat="1" applyFont="1" applyFill="1" applyBorder="1" applyAlignment="1" applyProtection="1">
      <alignment horizontal="center" wrapText="1"/>
    </xf>
    <xf numFmtId="0" fontId="6" fillId="12" borderId="3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  <xf numFmtId="0" fontId="6" fillId="12" borderId="5" xfId="0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horizontal="center" wrapText="1"/>
    </xf>
    <xf numFmtId="3" fontId="7" fillId="12" borderId="4" xfId="0" applyNumberFormat="1" applyFont="1" applyFill="1" applyBorder="1" applyAlignment="1">
      <alignment horizontal="center" wrapText="1"/>
    </xf>
    <xf numFmtId="3" fontId="7" fillId="12" borderId="5" xfId="0" applyNumberFormat="1" applyFont="1" applyFill="1" applyBorder="1" applyAlignment="1">
      <alignment horizontal="center" wrapText="1"/>
    </xf>
    <xf numFmtId="0" fontId="6" fillId="10" borderId="2" xfId="0" applyFont="1" applyFill="1" applyBorder="1" applyAlignment="1">
      <alignment horizontal="left"/>
    </xf>
    <xf numFmtId="0" fontId="6" fillId="10" borderId="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wrapText="1"/>
    </xf>
    <xf numFmtId="0" fontId="8" fillId="10" borderId="15" xfId="0" applyFont="1" applyFill="1" applyBorder="1" applyAlignment="1">
      <alignment horizontal="center" wrapText="1"/>
    </xf>
    <xf numFmtId="0" fontId="9" fillId="10" borderId="3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6" fillId="10" borderId="27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wrapText="1"/>
    </xf>
    <xf numFmtId="0" fontId="6" fillId="10" borderId="27" xfId="0" applyFont="1" applyFill="1" applyBorder="1" applyAlignment="1">
      <alignment horizontal="left" wrapText="1"/>
    </xf>
    <xf numFmtId="0" fontId="6" fillId="10" borderId="15" xfId="0" applyFont="1" applyFill="1" applyBorder="1" applyAlignment="1">
      <alignment horizontal="left" wrapText="1"/>
    </xf>
    <xf numFmtId="0" fontId="6" fillId="10" borderId="27" xfId="0" applyFont="1" applyFill="1" applyBorder="1" applyAlignment="1">
      <alignment horizontal="left"/>
    </xf>
    <xf numFmtId="0" fontId="6" fillId="10" borderId="15" xfId="0" applyFont="1" applyFill="1" applyBorder="1" applyAlignment="1">
      <alignment horizontal="left"/>
    </xf>
    <xf numFmtId="0" fontId="6" fillId="11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9" fillId="10" borderId="4" xfId="0" applyFont="1" applyFill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8" fillId="11" borderId="2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9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8" fillId="10" borderId="5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/>
    </xf>
    <xf numFmtId="0" fontId="9" fillId="0" borderId="3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11" borderId="2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left"/>
    </xf>
    <xf numFmtId="0" fontId="9" fillId="0" borderId="33" xfId="0" applyFont="1" applyBorder="1" applyAlignment="1">
      <alignment horizontal="left" vertical="top" wrapText="1"/>
    </xf>
    <xf numFmtId="167" fontId="6" fillId="10" borderId="2" xfId="0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0" borderId="65" xfId="0" applyFont="1" applyFill="1" applyBorder="1" applyAlignment="1">
      <alignment horizontal="center" vertical="center"/>
    </xf>
    <xf numFmtId="0" fontId="9" fillId="10" borderId="66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168" fontId="6" fillId="10" borderId="2" xfId="0" applyNumberFormat="1" applyFont="1" applyFill="1" applyBorder="1" applyAlignment="1">
      <alignment horizontal="center"/>
    </xf>
    <xf numFmtId="167" fontId="6" fillId="11" borderId="2" xfId="0" applyNumberFormat="1" applyFont="1" applyFill="1" applyBorder="1" applyAlignment="1">
      <alignment horizontal="center" wrapText="1"/>
    </xf>
    <xf numFmtId="0" fontId="9" fillId="10" borderId="30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8" fillId="10" borderId="6" xfId="0" applyFont="1" applyFill="1" applyBorder="1" applyAlignment="1">
      <alignment horizontal="center"/>
    </xf>
    <xf numFmtId="0" fontId="8" fillId="10" borderId="27" xfId="0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top" wrapText="1"/>
    </xf>
    <xf numFmtId="0" fontId="8" fillId="10" borderId="19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8" fillId="10" borderId="3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top" wrapText="1"/>
    </xf>
    <xf numFmtId="0" fontId="8" fillId="10" borderId="46" xfId="0" applyFont="1" applyFill="1" applyBorder="1" applyAlignment="1">
      <alignment horizontal="center"/>
    </xf>
    <xf numFmtId="0" fontId="8" fillId="10" borderId="47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8" fillId="10" borderId="2" xfId="0" applyFont="1" applyFill="1" applyBorder="1" applyAlignment="1">
      <alignment horizontal="center" wrapText="1"/>
    </xf>
    <xf numFmtId="0" fontId="8" fillId="10" borderId="35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0" fontId="8" fillId="10" borderId="21" xfId="0" applyFont="1" applyFill="1" applyBorder="1" applyAlignment="1">
      <alignment horizontal="center" wrapText="1"/>
    </xf>
    <xf numFmtId="0" fontId="8" fillId="10" borderId="18" xfId="0" applyFont="1" applyFill="1" applyBorder="1" applyAlignment="1">
      <alignment horizontal="center" wrapText="1"/>
    </xf>
    <xf numFmtId="0" fontId="8" fillId="10" borderId="0" xfId="0" applyFont="1" applyFill="1" applyAlignment="1">
      <alignment horizontal="center" wrapText="1"/>
    </xf>
    <xf numFmtId="0" fontId="8" fillId="11" borderId="3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33" xfId="0" applyFont="1" applyBorder="1" applyAlignment="1">
      <alignment horizontal="left"/>
    </xf>
    <xf numFmtId="0" fontId="8" fillId="10" borderId="28" xfId="0" applyFont="1" applyFill="1" applyBorder="1" applyAlignment="1">
      <alignment horizontal="center"/>
    </xf>
    <xf numFmtId="0" fontId="8" fillId="10" borderId="36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8" xfId="0" applyFont="1" applyFill="1" applyBorder="1" applyAlignment="1">
      <alignment horizontal="center"/>
    </xf>
    <xf numFmtId="0" fontId="8" fillId="11" borderId="44" xfId="0" applyFont="1" applyFill="1" applyBorder="1" applyAlignment="1">
      <alignment horizontal="center" wrapText="1"/>
    </xf>
    <xf numFmtId="0" fontId="8" fillId="11" borderId="45" xfId="0" applyFont="1" applyFill="1" applyBorder="1" applyAlignment="1">
      <alignment horizontal="center" wrapText="1"/>
    </xf>
    <xf numFmtId="0" fontId="8" fillId="11" borderId="24" xfId="0" applyFont="1" applyFill="1" applyBorder="1" applyAlignment="1">
      <alignment horizontal="center" wrapText="1"/>
    </xf>
    <xf numFmtId="0" fontId="8" fillId="13" borderId="2" xfId="0" applyFont="1" applyFill="1" applyBorder="1" applyAlignment="1">
      <alignment horizontal="center" wrapText="1"/>
    </xf>
    <xf numFmtId="0" fontId="8" fillId="10" borderId="48" xfId="0" applyFont="1" applyFill="1" applyBorder="1" applyAlignment="1">
      <alignment horizontal="center"/>
    </xf>
    <xf numFmtId="0" fontId="8" fillId="10" borderId="49" xfId="0" applyFont="1" applyFill="1" applyBorder="1" applyAlignment="1">
      <alignment horizontal="center"/>
    </xf>
    <xf numFmtId="0" fontId="8" fillId="10" borderId="65" xfId="0" applyFont="1" applyFill="1" applyBorder="1" applyAlignment="1">
      <alignment horizontal="center"/>
    </xf>
    <xf numFmtId="0" fontId="8" fillId="10" borderId="68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center"/>
    </xf>
    <xf numFmtId="0" fontId="7" fillId="0" borderId="0" xfId="1" applyFont="1" applyAlignment="1" applyProtection="1">
      <alignment horizontal="left"/>
    </xf>
    <xf numFmtId="0" fontId="6" fillId="2" borderId="65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8" fillId="2" borderId="70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left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8" fillId="11" borderId="29" xfId="0" applyFont="1" applyFill="1" applyBorder="1" applyAlignment="1">
      <alignment horizontal="center" wrapText="1"/>
    </xf>
    <xf numFmtId="0" fontId="8" fillId="11" borderId="33" xfId="0" applyFont="1" applyFill="1" applyBorder="1" applyAlignment="1">
      <alignment horizontal="center" wrapText="1"/>
    </xf>
    <xf numFmtId="0" fontId="8" fillId="11" borderId="55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33" xfId="0" applyFont="1" applyBorder="1" applyAlignment="1"/>
    <xf numFmtId="0" fontId="8" fillId="10" borderId="6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9" fillId="0" borderId="62" xfId="1" applyFont="1" applyBorder="1" applyAlignment="1" applyProtection="1">
      <alignment horizontal="left"/>
    </xf>
    <xf numFmtId="0" fontId="9" fillId="0" borderId="7" xfId="1" applyFont="1" applyBorder="1" applyAlignment="1" applyProtection="1">
      <alignment horizontal="left"/>
    </xf>
    <xf numFmtId="0" fontId="8" fillId="10" borderId="42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center"/>
    </xf>
    <xf numFmtId="0" fontId="8" fillId="10" borderId="3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9" fillId="0" borderId="61" xfId="1" applyFont="1" applyBorder="1" applyAlignment="1" applyProtection="1">
      <alignment vertical="top"/>
    </xf>
    <xf numFmtId="0" fontId="9" fillId="0" borderId="33" xfId="1" applyFont="1" applyBorder="1" applyAlignment="1" applyProtection="1">
      <alignment vertical="top"/>
    </xf>
    <xf numFmtId="0" fontId="9" fillId="0" borderId="0" xfId="1" applyFont="1" applyAlignment="1" applyProtection="1">
      <alignment vertical="top"/>
    </xf>
    <xf numFmtId="166" fontId="14" fillId="8" borderId="6" xfId="2" applyNumberFormat="1" applyFont="1" applyFill="1" applyBorder="1" applyAlignment="1" applyProtection="1">
      <alignment horizontal="center"/>
    </xf>
    <xf numFmtId="166" fontId="14" fillId="8" borderId="27" xfId="2" applyNumberFormat="1" applyFont="1" applyFill="1" applyBorder="1" applyAlignment="1" applyProtection="1">
      <alignment horizontal="center"/>
    </xf>
    <xf numFmtId="0" fontId="8" fillId="11" borderId="1" xfId="0" applyFont="1" applyFill="1" applyBorder="1" applyAlignment="1">
      <alignment horizontal="center" vertical="center"/>
    </xf>
    <xf numFmtId="166" fontId="14" fillId="10" borderId="6" xfId="2" applyNumberFormat="1" applyFont="1" applyFill="1" applyBorder="1" applyAlignment="1" applyProtection="1">
      <alignment horizontal="center"/>
    </xf>
    <xf numFmtId="166" fontId="14" fillId="10" borderId="15" xfId="2" applyNumberFormat="1" applyFont="1" applyFill="1" applyBorder="1" applyAlignment="1" applyProtection="1">
      <alignment horizont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166" fontId="14" fillId="10" borderId="27" xfId="2" applyNumberFormat="1" applyFont="1" applyFill="1" applyBorder="1" applyAlignment="1" applyProtection="1">
      <alignment horizontal="center"/>
    </xf>
    <xf numFmtId="0" fontId="8" fillId="11" borderId="35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11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left"/>
    </xf>
    <xf numFmtId="0" fontId="9" fillId="0" borderId="33" xfId="0" applyFont="1" applyBorder="1" applyAlignment="1">
      <alignment horizontal="left" vertical="center"/>
    </xf>
    <xf numFmtId="0" fontId="8" fillId="11" borderId="2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6" fillId="10" borderId="13" xfId="0" applyNumberFormat="1" applyFont="1" applyFill="1" applyBorder="1" applyAlignment="1">
      <alignment horizontal="center" vertical="center"/>
    </xf>
    <xf numFmtId="3" fontId="6" fillId="10" borderId="14" xfId="0" applyNumberFormat="1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3" fontId="6" fillId="11" borderId="2" xfId="0" applyNumberFormat="1" applyFont="1" applyFill="1" applyBorder="1" applyAlignment="1">
      <alignment horizontal="center" wrapText="1"/>
    </xf>
    <xf numFmtId="0" fontId="9" fillId="0" borderId="7" xfId="0" applyFont="1" applyBorder="1" applyAlignment="1"/>
    <xf numFmtId="0" fontId="7" fillId="0" borderId="7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9" fillId="0" borderId="7" xfId="0" applyFont="1" applyBorder="1" applyAlignment="1">
      <alignment horizontal="left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170" fontId="18" fillId="10" borderId="2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wrapText="1"/>
    </xf>
    <xf numFmtId="0" fontId="24" fillId="0" borderId="44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44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0" fontId="23" fillId="10" borderId="44" xfId="0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3" fillId="10" borderId="56" xfId="0" applyFont="1" applyFill="1" applyBorder="1" applyAlignment="1">
      <alignment horizontal="center" vertical="center"/>
    </xf>
    <xf numFmtId="0" fontId="23" fillId="10" borderId="22" xfId="0" applyFont="1" applyFill="1" applyBorder="1" applyAlignment="1">
      <alignment horizontal="center" vertical="center"/>
    </xf>
    <xf numFmtId="0" fontId="23" fillId="10" borderId="26" xfId="0" applyFont="1" applyFill="1" applyBorder="1" applyAlignment="1">
      <alignment horizontal="center" vertical="center"/>
    </xf>
    <xf numFmtId="0" fontId="23" fillId="10" borderId="45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</cellXfs>
  <cellStyles count="4">
    <cellStyle name="Comma" xfId="2" builtinId="3"/>
    <cellStyle name="Hyperlink" xfId="3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4E59F"/>
      <color rgb="FF0E1C16"/>
      <color rgb="FF264D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D98D-F6A5-4E9F-8006-020044150E7C}">
  <dimension ref="A1:C26"/>
  <sheetViews>
    <sheetView zoomScale="90" zoomScaleNormal="90" workbookViewId="0">
      <selection activeCell="C18" sqref="C18"/>
    </sheetView>
  </sheetViews>
  <sheetFormatPr defaultRowHeight="12" customHeight="1" x14ac:dyDescent="0.35"/>
  <cols>
    <col min="1" max="1" width="6.6328125" customWidth="1"/>
    <col min="2" max="2" width="19.7265625" style="79" customWidth="1"/>
    <col min="3" max="3" width="58.36328125" style="483" customWidth="1"/>
  </cols>
  <sheetData>
    <row r="1" spans="1:3" ht="18.5" customHeight="1" x14ac:dyDescent="0.35">
      <c r="A1" s="2"/>
      <c r="B1" s="498" t="s">
        <v>654</v>
      </c>
      <c r="C1" s="498"/>
    </row>
    <row r="2" spans="1:3" ht="12" customHeight="1" x14ac:dyDescent="0.35">
      <c r="B2" s="490" t="s">
        <v>645</v>
      </c>
      <c r="C2" s="485" t="s">
        <v>871</v>
      </c>
    </row>
    <row r="3" spans="1:3" ht="12" customHeight="1" x14ac:dyDescent="0.35">
      <c r="B3" s="484"/>
      <c r="C3" s="486"/>
    </row>
    <row r="4" spans="1:3" ht="12" customHeight="1" x14ac:dyDescent="0.35">
      <c r="B4" s="490" t="s">
        <v>646</v>
      </c>
      <c r="C4" s="485" t="s">
        <v>872</v>
      </c>
    </row>
    <row r="5" spans="1:3" ht="12" customHeight="1" x14ac:dyDescent="0.35">
      <c r="B5" s="484"/>
      <c r="C5" s="487"/>
    </row>
    <row r="6" spans="1:3" ht="12" customHeight="1" x14ac:dyDescent="0.35">
      <c r="B6" s="490" t="s">
        <v>647</v>
      </c>
      <c r="C6" s="485" t="s">
        <v>873</v>
      </c>
    </row>
    <row r="7" spans="1:3" ht="12" customHeight="1" x14ac:dyDescent="0.35">
      <c r="B7" s="484"/>
      <c r="C7" s="488"/>
    </row>
    <row r="8" spans="1:3" ht="12" customHeight="1" x14ac:dyDescent="0.35">
      <c r="B8" s="490" t="s">
        <v>648</v>
      </c>
      <c r="C8" s="485" t="s">
        <v>874</v>
      </c>
    </row>
    <row r="9" spans="1:3" ht="12" customHeight="1" x14ac:dyDescent="0.35">
      <c r="B9" s="484"/>
      <c r="C9" s="488"/>
    </row>
    <row r="10" spans="1:3" ht="12" customHeight="1" x14ac:dyDescent="0.35">
      <c r="B10" s="490" t="s">
        <v>649</v>
      </c>
      <c r="C10" s="485" t="s">
        <v>875</v>
      </c>
    </row>
    <row r="11" spans="1:3" ht="12" customHeight="1" x14ac:dyDescent="0.35">
      <c r="B11" s="484"/>
      <c r="C11" s="488"/>
    </row>
    <row r="12" spans="1:3" ht="12" customHeight="1" x14ac:dyDescent="0.35">
      <c r="B12" s="490" t="s">
        <v>650</v>
      </c>
      <c r="C12" s="485" t="s">
        <v>876</v>
      </c>
    </row>
    <row r="13" spans="1:3" ht="12" customHeight="1" x14ac:dyDescent="0.35">
      <c r="B13" s="484"/>
      <c r="C13" s="488"/>
    </row>
    <row r="14" spans="1:3" ht="12" customHeight="1" x14ac:dyDescent="0.35">
      <c r="B14" s="490" t="s">
        <v>651</v>
      </c>
      <c r="C14" s="485" t="s">
        <v>877</v>
      </c>
    </row>
    <row r="15" spans="1:3" ht="12" customHeight="1" x14ac:dyDescent="0.35">
      <c r="B15" s="484"/>
      <c r="C15" s="488"/>
    </row>
    <row r="16" spans="1:3" ht="12" customHeight="1" x14ac:dyDescent="0.35">
      <c r="B16" s="490" t="s">
        <v>652</v>
      </c>
      <c r="C16" s="485" t="s">
        <v>878</v>
      </c>
    </row>
    <row r="17" spans="2:3" ht="12" customHeight="1" x14ac:dyDescent="0.35">
      <c r="B17" s="484"/>
      <c r="C17" s="488"/>
    </row>
    <row r="18" spans="2:3" ht="12" customHeight="1" x14ac:dyDescent="0.35">
      <c r="B18" s="490" t="s">
        <v>653</v>
      </c>
      <c r="C18" s="485" t="s">
        <v>879</v>
      </c>
    </row>
    <row r="19" spans="2:3" ht="12" customHeight="1" x14ac:dyDescent="0.35">
      <c r="B19" s="484"/>
      <c r="C19" s="488"/>
    </row>
    <row r="20" spans="2:3" ht="12" customHeight="1" x14ac:dyDescent="0.35">
      <c r="B20" s="490" t="s">
        <v>867</v>
      </c>
      <c r="C20" s="485" t="s">
        <v>880</v>
      </c>
    </row>
    <row r="21" spans="2:3" ht="12" customHeight="1" x14ac:dyDescent="0.35">
      <c r="B21" s="484"/>
      <c r="C21" s="488"/>
    </row>
    <row r="22" spans="2:3" ht="12" customHeight="1" x14ac:dyDescent="0.35">
      <c r="B22" s="490" t="s">
        <v>868</v>
      </c>
      <c r="C22" s="485" t="s">
        <v>881</v>
      </c>
    </row>
    <row r="23" spans="2:3" ht="12" customHeight="1" x14ac:dyDescent="0.35">
      <c r="B23" s="484"/>
      <c r="C23" s="488"/>
    </row>
    <row r="24" spans="2:3" ht="12" customHeight="1" x14ac:dyDescent="0.35">
      <c r="B24" s="490" t="s">
        <v>869</v>
      </c>
      <c r="C24" s="485" t="s">
        <v>882</v>
      </c>
    </row>
    <row r="25" spans="2:3" ht="12" customHeight="1" x14ac:dyDescent="0.35">
      <c r="B25" s="484"/>
      <c r="C25" s="488"/>
    </row>
    <row r="26" spans="2:3" ht="12" customHeight="1" thickBot="1" x14ac:dyDescent="0.4">
      <c r="B26" s="491" t="s">
        <v>870</v>
      </c>
      <c r="C26" s="489" t="s">
        <v>883</v>
      </c>
    </row>
  </sheetData>
  <mergeCells count="1">
    <mergeCell ref="B1:C1"/>
  </mergeCells>
  <hyperlinks>
    <hyperlink ref="C2" location="'EDUCATION AND EMPOWEMENT'!A1" display="'EDUCATION AND EMPOWEMENT'!A1" xr:uid="{57605A2B-3565-4087-82E8-EDC7CA0C8100}"/>
    <hyperlink ref="C4" location="HEALTH!_Toc161763457" display="HEALTH!_Toc161763457" xr:uid="{2F4FD9F1-85FF-4021-A006-501D2502E29C}"/>
    <hyperlink ref="C6" location="COMMUNICATION!_Toc161763471" display="COMMUNICATION!_Toc161763471" xr:uid="{0A1D0929-6FAD-41AB-9718-539C9328E88E}"/>
    <hyperlink ref="C8" location="TRANSPORTATION!_Toc161763476" display="TRANSPORTATION!_Toc161763476" xr:uid="{BCC6D844-11AA-462F-8CD1-9BB3CD22315D}"/>
    <hyperlink ref="C10" location="'CULTURE AND TOURISM'!_Toc161763493" display="'CULTURE AND TOURISM'!_Toc161763493" xr:uid="{7FEC1646-18C0-4ECA-B2E9-D7684425801F}"/>
    <hyperlink ref="C12" location="'PUBLIC FINANCE'!_Toc161763500" display="'PUBLIC FINANCE'!_Toc161763500" xr:uid="{42F4D99B-1A7E-4994-97B4-50B6F7F9F766}"/>
    <hyperlink ref="C14" location="JUSTICE!_Toc161763526" display="JUSTICE!_Toc161763526" xr:uid="{5B1E7578-145A-4E5B-9232-14BCFB7F4DDD}"/>
    <hyperlink ref="C16" location="'YOUTH AND SPORTS'!_Toc161763532" display="'YOUTH AND SPORTS'!_Toc161763532" xr:uid="{EC8C837B-D73D-4FE8-B133-9CA36F80A339}"/>
    <hyperlink ref="C18" location="CORRUPTION!_Toc161763537" display="CORRUPTION!_Toc161763537" xr:uid="{E99EFB3D-5790-40F3-893D-1E2DC98EA55E}"/>
    <hyperlink ref="C20" location="'POWER AND ENERGY'!_Toc161763542" display="'POWER AND ENERGY'!_Toc161763542" xr:uid="{40D069C1-379E-4CE5-A098-8FC97EB5AD01}"/>
    <hyperlink ref="C22" location="'INTERNAL SECURITY'!_Toc161763545" display="'INTERNAL SECURITY'!_Toc161763545" xr:uid="{0F7839AB-E52A-448F-848D-16BE1ED746C1}"/>
    <hyperlink ref="C24" location="'FEDERAL EXECUTIVE ARM OF GOVERN'!_Toc161763565" display="'FEDERAL EXECUTIVE ARM OF GOVERN'!_Toc161763565" xr:uid="{6A3F7F14-32E5-4666-95BE-77A2D0856E5C}"/>
    <hyperlink ref="C26" location="INFORMATION!_Toc161763572" display="INFORMATION!_Toc161763572" xr:uid="{E341125D-A0FD-4ADF-87CE-F91F8103C02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47"/>
  <sheetViews>
    <sheetView tabSelected="1" topLeftCell="A125" workbookViewId="0">
      <selection activeCell="H142" sqref="H142"/>
    </sheetView>
  </sheetViews>
  <sheetFormatPr defaultColWidth="10" defaultRowHeight="13" x14ac:dyDescent="0.35"/>
  <cols>
    <col min="1" max="1" width="10" style="32"/>
    <col min="2" max="2" width="11.81640625" style="32" customWidth="1"/>
    <col min="3" max="16384" width="10" style="32"/>
  </cols>
  <sheetData>
    <row r="1" spans="2:5" ht="14" x14ac:dyDescent="0.35">
      <c r="B1" s="481" t="s">
        <v>862</v>
      </c>
    </row>
    <row r="2" spans="2:5" ht="31.5" customHeight="1" x14ac:dyDescent="0.3">
      <c r="B2" s="548" t="s">
        <v>776</v>
      </c>
      <c r="C2" s="548"/>
      <c r="D2" s="548"/>
      <c r="E2" s="548"/>
    </row>
    <row r="3" spans="2:5" ht="13.5" thickBot="1" x14ac:dyDescent="0.35">
      <c r="B3" s="395" t="s">
        <v>115</v>
      </c>
      <c r="C3" s="396">
        <v>2020</v>
      </c>
      <c r="D3" s="396">
        <v>2021</v>
      </c>
      <c r="E3" s="396">
        <v>2022</v>
      </c>
    </row>
    <row r="4" spans="2:5" x14ac:dyDescent="0.3">
      <c r="B4" s="397" t="s">
        <v>1</v>
      </c>
      <c r="C4" s="398">
        <v>7</v>
      </c>
      <c r="D4" s="398">
        <v>6</v>
      </c>
      <c r="E4" s="398">
        <v>19</v>
      </c>
    </row>
    <row r="5" spans="2:5" x14ac:dyDescent="0.3">
      <c r="B5" s="399" t="s">
        <v>2</v>
      </c>
      <c r="C5" s="55">
        <v>8</v>
      </c>
      <c r="D5" s="55">
        <v>15</v>
      </c>
      <c r="E5" s="55">
        <v>26</v>
      </c>
    </row>
    <row r="6" spans="2:5" x14ac:dyDescent="0.3">
      <c r="B6" s="399" t="s">
        <v>3</v>
      </c>
      <c r="C6" s="55">
        <v>51</v>
      </c>
      <c r="D6" s="55">
        <v>29</v>
      </c>
      <c r="E6" s="55">
        <v>42</v>
      </c>
    </row>
    <row r="7" spans="2:5" x14ac:dyDescent="0.3">
      <c r="B7" s="399" t="s">
        <v>4</v>
      </c>
      <c r="C7" s="55">
        <v>14</v>
      </c>
      <c r="D7" s="55">
        <v>25</v>
      </c>
      <c r="E7" s="55">
        <v>23</v>
      </c>
    </row>
    <row r="8" spans="2:5" x14ac:dyDescent="0.3">
      <c r="B8" s="399" t="s">
        <v>5</v>
      </c>
      <c r="C8" s="55">
        <v>37</v>
      </c>
      <c r="D8" s="55">
        <v>58</v>
      </c>
      <c r="E8" s="55">
        <v>45</v>
      </c>
    </row>
    <row r="9" spans="2:5" x14ac:dyDescent="0.3">
      <c r="B9" s="399" t="s">
        <v>6</v>
      </c>
      <c r="C9" s="55">
        <v>16</v>
      </c>
      <c r="D9" s="55">
        <v>20</v>
      </c>
      <c r="E9" s="55">
        <v>19</v>
      </c>
    </row>
    <row r="10" spans="2:5" x14ac:dyDescent="0.3">
      <c r="B10" s="399" t="s">
        <v>7</v>
      </c>
      <c r="C10" s="55">
        <v>14</v>
      </c>
      <c r="D10" s="55">
        <v>21</v>
      </c>
      <c r="E10" s="55">
        <v>16</v>
      </c>
    </row>
    <row r="11" spans="2:5" x14ac:dyDescent="0.3">
      <c r="B11" s="399" t="s">
        <v>8</v>
      </c>
      <c r="C11" s="55">
        <v>5</v>
      </c>
      <c r="D11" s="55">
        <v>4</v>
      </c>
      <c r="E11" s="55">
        <v>15</v>
      </c>
    </row>
    <row r="12" spans="2:5" x14ac:dyDescent="0.3">
      <c r="B12" s="399" t="s">
        <v>9</v>
      </c>
      <c r="C12" s="55">
        <v>16</v>
      </c>
      <c r="D12" s="55">
        <v>14</v>
      </c>
      <c r="E12" s="55">
        <v>15</v>
      </c>
    </row>
    <row r="13" spans="2:5" x14ac:dyDescent="0.3">
      <c r="B13" s="399" t="s">
        <v>10</v>
      </c>
      <c r="C13" s="55">
        <v>47</v>
      </c>
      <c r="D13" s="55">
        <v>47</v>
      </c>
      <c r="E13" s="55">
        <v>33</v>
      </c>
    </row>
    <row r="14" spans="2:5" x14ac:dyDescent="0.3">
      <c r="B14" s="399" t="s">
        <v>11</v>
      </c>
      <c r="C14" s="55">
        <v>16</v>
      </c>
      <c r="D14" s="55">
        <v>4</v>
      </c>
      <c r="E14" s="55">
        <v>5</v>
      </c>
    </row>
    <row r="15" spans="2:5" x14ac:dyDescent="0.3">
      <c r="B15" s="399" t="s">
        <v>12</v>
      </c>
      <c r="C15" s="55">
        <v>23</v>
      </c>
      <c r="D15" s="55">
        <v>32</v>
      </c>
      <c r="E15" s="55">
        <v>24</v>
      </c>
    </row>
    <row r="16" spans="2:5" x14ac:dyDescent="0.3">
      <c r="B16" s="399" t="s">
        <v>13</v>
      </c>
      <c r="C16" s="55">
        <v>6</v>
      </c>
      <c r="D16" s="55">
        <v>4</v>
      </c>
      <c r="E16" s="55">
        <v>6</v>
      </c>
    </row>
    <row r="17" spans="2:5" x14ac:dyDescent="0.3">
      <c r="B17" s="399" t="s">
        <v>14</v>
      </c>
      <c r="C17" s="55">
        <v>35</v>
      </c>
      <c r="D17" s="55">
        <v>41</v>
      </c>
      <c r="E17" s="55">
        <v>20</v>
      </c>
    </row>
    <row r="18" spans="2:5" x14ac:dyDescent="0.3">
      <c r="B18" s="399" t="s">
        <v>15</v>
      </c>
      <c r="C18" s="55">
        <v>4</v>
      </c>
      <c r="D18" s="55">
        <v>27</v>
      </c>
      <c r="E18" s="55">
        <v>7</v>
      </c>
    </row>
    <row r="19" spans="2:5" x14ac:dyDescent="0.3">
      <c r="B19" s="399" t="s">
        <v>16</v>
      </c>
      <c r="C19" s="55">
        <v>13</v>
      </c>
      <c r="D19" s="55">
        <v>21</v>
      </c>
      <c r="E19" s="55">
        <v>19</v>
      </c>
    </row>
    <row r="20" spans="2:5" x14ac:dyDescent="0.3">
      <c r="B20" s="399" t="s">
        <v>17</v>
      </c>
      <c r="C20" s="55">
        <v>11</v>
      </c>
      <c r="D20" s="55">
        <v>3</v>
      </c>
      <c r="E20" s="55">
        <v>9</v>
      </c>
    </row>
    <row r="21" spans="2:5" x14ac:dyDescent="0.3">
      <c r="B21" s="399" t="s">
        <v>18</v>
      </c>
      <c r="C21" s="55">
        <v>58</v>
      </c>
      <c r="D21" s="55">
        <v>67</v>
      </c>
      <c r="E21" s="55">
        <v>60</v>
      </c>
    </row>
    <row r="22" spans="2:5" x14ac:dyDescent="0.3">
      <c r="B22" s="399" t="s">
        <v>19</v>
      </c>
      <c r="C22" s="55">
        <v>18</v>
      </c>
      <c r="D22" s="55">
        <v>29</v>
      </c>
      <c r="E22" s="55">
        <v>34</v>
      </c>
    </row>
    <row r="23" spans="2:5" x14ac:dyDescent="0.3">
      <c r="B23" s="399" t="s">
        <v>20</v>
      </c>
      <c r="C23" s="55">
        <v>3</v>
      </c>
      <c r="D23" s="55">
        <v>7</v>
      </c>
      <c r="E23" s="55">
        <v>13</v>
      </c>
    </row>
    <row r="24" spans="2:5" x14ac:dyDescent="0.3">
      <c r="B24" s="399" t="s">
        <v>21</v>
      </c>
      <c r="C24" s="55">
        <v>10</v>
      </c>
      <c r="D24" s="55">
        <v>4</v>
      </c>
      <c r="E24" s="55">
        <v>7</v>
      </c>
    </row>
    <row r="25" spans="2:5" x14ac:dyDescent="0.3">
      <c r="B25" s="399" t="s">
        <v>22</v>
      </c>
      <c r="C25" s="55">
        <v>10</v>
      </c>
      <c r="D25" s="55">
        <v>11</v>
      </c>
      <c r="E25" s="55">
        <v>9</v>
      </c>
    </row>
    <row r="26" spans="2:5" x14ac:dyDescent="0.3">
      <c r="B26" s="399" t="s">
        <v>23</v>
      </c>
      <c r="C26" s="55">
        <v>19</v>
      </c>
      <c r="D26" s="55">
        <v>13</v>
      </c>
      <c r="E26" s="55">
        <v>18</v>
      </c>
    </row>
    <row r="27" spans="2:5" x14ac:dyDescent="0.3">
      <c r="B27" s="399" t="s">
        <v>24</v>
      </c>
      <c r="C27" s="55">
        <v>107</v>
      </c>
      <c r="D27" s="55">
        <v>171</v>
      </c>
      <c r="E27" s="55">
        <v>135</v>
      </c>
    </row>
    <row r="28" spans="2:5" x14ac:dyDescent="0.3">
      <c r="B28" s="399" t="s">
        <v>25</v>
      </c>
      <c r="C28" s="55">
        <v>9</v>
      </c>
      <c r="D28" s="55">
        <v>9</v>
      </c>
      <c r="E28" s="55">
        <v>18</v>
      </c>
    </row>
    <row r="29" spans="2:5" x14ac:dyDescent="0.3">
      <c r="B29" s="399" t="s">
        <v>26</v>
      </c>
      <c r="C29" s="55">
        <v>16</v>
      </c>
      <c r="D29" s="55">
        <v>15</v>
      </c>
      <c r="E29" s="55">
        <v>13</v>
      </c>
    </row>
    <row r="30" spans="2:5" x14ac:dyDescent="0.3">
      <c r="B30" s="399" t="s">
        <v>27</v>
      </c>
      <c r="C30" s="55">
        <v>22</v>
      </c>
      <c r="D30" s="55">
        <v>33</v>
      </c>
      <c r="E30" s="55">
        <v>20</v>
      </c>
    </row>
    <row r="31" spans="2:5" x14ac:dyDescent="0.3">
      <c r="B31" s="399" t="s">
        <v>28</v>
      </c>
      <c r="C31" s="55">
        <v>19</v>
      </c>
      <c r="D31" s="55">
        <v>11</v>
      </c>
      <c r="E31" s="55">
        <v>13</v>
      </c>
    </row>
    <row r="32" spans="2:5" x14ac:dyDescent="0.3">
      <c r="B32" s="399" t="s">
        <v>29</v>
      </c>
      <c r="C32" s="55">
        <v>20</v>
      </c>
      <c r="D32" s="55">
        <v>14</v>
      </c>
      <c r="E32" s="55">
        <v>10</v>
      </c>
    </row>
    <row r="33" spans="2:6" x14ac:dyDescent="0.3">
      <c r="B33" s="399" t="s">
        <v>30</v>
      </c>
      <c r="C33" s="55">
        <v>95</v>
      </c>
      <c r="D33" s="55">
        <v>47</v>
      </c>
      <c r="E33" s="55">
        <v>38</v>
      </c>
    </row>
    <row r="34" spans="2:6" x14ac:dyDescent="0.3">
      <c r="B34" s="399" t="s">
        <v>31</v>
      </c>
      <c r="C34" s="55">
        <v>14</v>
      </c>
      <c r="D34" s="55">
        <v>12</v>
      </c>
      <c r="E34" s="55">
        <v>12</v>
      </c>
    </row>
    <row r="35" spans="2:6" x14ac:dyDescent="0.3">
      <c r="B35" s="399" t="s">
        <v>32</v>
      </c>
      <c r="C35" s="55">
        <v>22</v>
      </c>
      <c r="D35" s="55">
        <v>45</v>
      </c>
      <c r="E35" s="55">
        <v>27</v>
      </c>
    </row>
    <row r="36" spans="2:6" x14ac:dyDescent="0.3">
      <c r="B36" s="399" t="s">
        <v>33</v>
      </c>
      <c r="C36" s="55">
        <v>14</v>
      </c>
      <c r="D36" s="55">
        <v>15</v>
      </c>
      <c r="E36" s="55">
        <v>8</v>
      </c>
    </row>
    <row r="37" spans="2:6" x14ac:dyDescent="0.3">
      <c r="B37" s="399" t="s">
        <v>34</v>
      </c>
      <c r="C37" s="55">
        <v>10</v>
      </c>
      <c r="D37" s="55">
        <v>9</v>
      </c>
      <c r="E37" s="55">
        <v>7</v>
      </c>
    </row>
    <row r="38" spans="2:6" x14ac:dyDescent="0.3">
      <c r="B38" s="399" t="s">
        <v>35</v>
      </c>
      <c r="C38" s="55">
        <v>4</v>
      </c>
      <c r="D38" s="55">
        <v>2</v>
      </c>
      <c r="E38" s="55">
        <v>29</v>
      </c>
    </row>
    <row r="39" spans="2:6" x14ac:dyDescent="0.3">
      <c r="B39" s="399" t="s">
        <v>36</v>
      </c>
      <c r="C39" s="55">
        <v>8</v>
      </c>
      <c r="D39" s="55">
        <v>9</v>
      </c>
      <c r="E39" s="55">
        <v>8</v>
      </c>
    </row>
    <row r="40" spans="2:6" x14ac:dyDescent="0.3">
      <c r="B40" s="400" t="s">
        <v>37</v>
      </c>
      <c r="C40" s="401">
        <v>560</v>
      </c>
      <c r="D40" s="401">
        <v>498</v>
      </c>
      <c r="E40" s="401">
        <v>533</v>
      </c>
    </row>
    <row r="41" spans="2:6" ht="13.5" thickBot="1" x14ac:dyDescent="0.35">
      <c r="B41" s="402" t="s">
        <v>41</v>
      </c>
      <c r="C41" s="403">
        <f>SUM(C4:C40)</f>
        <v>1361</v>
      </c>
      <c r="D41" s="403">
        <f>SUM(D4:D40)</f>
        <v>1392</v>
      </c>
      <c r="E41" s="403">
        <f>SUM(E4:E40)</f>
        <v>1355</v>
      </c>
    </row>
    <row r="42" spans="2:6" ht="17.5" customHeight="1" x14ac:dyDescent="0.3">
      <c r="B42" s="145" t="s">
        <v>490</v>
      </c>
      <c r="C42" s="145"/>
      <c r="D42" s="145"/>
      <c r="E42" s="145"/>
    </row>
    <row r="44" spans="2:6" ht="35.5" customHeight="1" x14ac:dyDescent="0.3">
      <c r="B44" s="548" t="s">
        <v>777</v>
      </c>
      <c r="C44" s="548"/>
      <c r="D44" s="548"/>
      <c r="E44" s="548"/>
      <c r="F44" s="117"/>
    </row>
    <row r="45" spans="2:6" x14ac:dyDescent="0.3">
      <c r="B45" s="41" t="s">
        <v>50</v>
      </c>
      <c r="C45" s="36">
        <v>2020</v>
      </c>
      <c r="D45" s="36">
        <v>2021</v>
      </c>
      <c r="E45" s="36">
        <v>2022</v>
      </c>
    </row>
    <row r="46" spans="2:6" x14ac:dyDescent="0.3">
      <c r="B46" s="15" t="s">
        <v>110</v>
      </c>
      <c r="C46" s="16">
        <v>1361</v>
      </c>
      <c r="D46" s="16">
        <v>1392</v>
      </c>
      <c r="E46" s="16">
        <v>1355</v>
      </c>
    </row>
    <row r="47" spans="2:6" ht="17.5" customHeight="1" x14ac:dyDescent="0.3">
      <c r="B47" s="145" t="s">
        <v>490</v>
      </c>
      <c r="C47" s="145"/>
      <c r="D47" s="145"/>
      <c r="E47" s="145"/>
    </row>
    <row r="49" spans="2:5" x14ac:dyDescent="0.35">
      <c r="B49" s="548" t="s">
        <v>778</v>
      </c>
      <c r="C49" s="548"/>
      <c r="D49" s="548"/>
      <c r="E49" s="548"/>
    </row>
    <row r="50" spans="2:5" x14ac:dyDescent="0.35">
      <c r="B50" s="548"/>
      <c r="C50" s="548"/>
      <c r="D50" s="548"/>
      <c r="E50" s="548"/>
    </row>
    <row r="51" spans="2:5" ht="4.5" customHeight="1" x14ac:dyDescent="0.35">
      <c r="B51" s="548"/>
      <c r="C51" s="548"/>
      <c r="D51" s="548"/>
      <c r="E51" s="548"/>
    </row>
    <row r="52" spans="2:5" ht="13.5" thickBot="1" x14ac:dyDescent="0.35">
      <c r="B52" s="395" t="s">
        <v>0</v>
      </c>
      <c r="C52" s="396">
        <v>2020</v>
      </c>
      <c r="D52" s="396">
        <v>2021</v>
      </c>
      <c r="E52" s="396">
        <v>2022</v>
      </c>
    </row>
    <row r="53" spans="2:5" x14ac:dyDescent="0.3">
      <c r="B53" s="397" t="s">
        <v>1</v>
      </c>
      <c r="C53" s="398">
        <v>0</v>
      </c>
      <c r="D53" s="398">
        <v>0</v>
      </c>
      <c r="E53" s="398">
        <v>0</v>
      </c>
    </row>
    <row r="54" spans="2:5" x14ac:dyDescent="0.3">
      <c r="B54" s="399" t="s">
        <v>2</v>
      </c>
      <c r="C54" s="55">
        <v>2</v>
      </c>
      <c r="D54" s="55">
        <v>0</v>
      </c>
      <c r="E54" s="55">
        <v>0</v>
      </c>
    </row>
    <row r="55" spans="2:5" x14ac:dyDescent="0.3">
      <c r="B55" s="399" t="s">
        <v>3</v>
      </c>
      <c r="C55" s="55">
        <v>0</v>
      </c>
      <c r="D55" s="55">
        <v>0</v>
      </c>
      <c r="E55" s="55">
        <v>0</v>
      </c>
    </row>
    <row r="56" spans="2:5" x14ac:dyDescent="0.3">
      <c r="B56" s="399" t="s">
        <v>4</v>
      </c>
      <c r="C56" s="55">
        <v>0</v>
      </c>
      <c r="D56" s="55">
        <v>0</v>
      </c>
      <c r="E56" s="55">
        <v>1</v>
      </c>
    </row>
    <row r="57" spans="2:5" x14ac:dyDescent="0.3">
      <c r="B57" s="399" t="s">
        <v>5</v>
      </c>
      <c r="C57" s="55">
        <v>0</v>
      </c>
      <c r="D57" s="55">
        <v>0</v>
      </c>
      <c r="E57" s="55">
        <v>0</v>
      </c>
    </row>
    <row r="58" spans="2:5" x14ac:dyDescent="0.3">
      <c r="B58" s="399" t="s">
        <v>6</v>
      </c>
      <c r="C58" s="55">
        <v>0</v>
      </c>
      <c r="D58" s="55">
        <v>0</v>
      </c>
      <c r="E58" s="55">
        <v>0</v>
      </c>
    </row>
    <row r="59" spans="2:5" x14ac:dyDescent="0.3">
      <c r="B59" s="399" t="s">
        <v>7</v>
      </c>
      <c r="C59" s="55">
        <v>0</v>
      </c>
      <c r="D59" s="55">
        <v>0</v>
      </c>
      <c r="E59" s="55">
        <v>0</v>
      </c>
    </row>
    <row r="60" spans="2:5" x14ac:dyDescent="0.3">
      <c r="B60" s="399" t="s">
        <v>8</v>
      </c>
      <c r="C60" s="55">
        <v>0</v>
      </c>
      <c r="D60" s="55">
        <v>1</v>
      </c>
      <c r="E60" s="55">
        <v>0</v>
      </c>
    </row>
    <row r="61" spans="2:5" x14ac:dyDescent="0.3">
      <c r="B61" s="399" t="s">
        <v>9</v>
      </c>
      <c r="C61" s="55">
        <v>0</v>
      </c>
      <c r="D61" s="55">
        <v>0</v>
      </c>
      <c r="E61" s="55">
        <v>0</v>
      </c>
    </row>
    <row r="62" spans="2:5" x14ac:dyDescent="0.3">
      <c r="B62" s="399" t="s">
        <v>10</v>
      </c>
      <c r="C62" s="55">
        <v>0</v>
      </c>
      <c r="D62" s="55">
        <v>0</v>
      </c>
      <c r="E62" s="55">
        <v>1</v>
      </c>
    </row>
    <row r="63" spans="2:5" x14ac:dyDescent="0.3">
      <c r="B63" s="399" t="s">
        <v>11</v>
      </c>
      <c r="C63" s="55">
        <v>0</v>
      </c>
      <c r="D63" s="55">
        <v>0</v>
      </c>
      <c r="E63" s="55">
        <v>0</v>
      </c>
    </row>
    <row r="64" spans="2:5" x14ac:dyDescent="0.3">
      <c r="B64" s="399" t="s">
        <v>12</v>
      </c>
      <c r="C64" s="55">
        <v>1</v>
      </c>
      <c r="D64" s="55">
        <v>0</v>
      </c>
      <c r="E64" s="55">
        <v>0</v>
      </c>
    </row>
    <row r="65" spans="2:5" x14ac:dyDescent="0.3">
      <c r="B65" s="399" t="s">
        <v>13</v>
      </c>
      <c r="C65" s="55">
        <v>0</v>
      </c>
      <c r="D65" s="55">
        <v>0</v>
      </c>
      <c r="E65" s="55">
        <v>0</v>
      </c>
    </row>
    <row r="66" spans="2:5" x14ac:dyDescent="0.3">
      <c r="B66" s="399" t="s">
        <v>14</v>
      </c>
      <c r="C66" s="55">
        <v>1</v>
      </c>
      <c r="D66" s="55">
        <v>0</v>
      </c>
      <c r="E66" s="55">
        <v>1</v>
      </c>
    </row>
    <row r="67" spans="2:5" x14ac:dyDescent="0.3">
      <c r="B67" s="399" t="s">
        <v>15</v>
      </c>
      <c r="C67" s="55">
        <v>0</v>
      </c>
      <c r="D67" s="55">
        <v>0</v>
      </c>
      <c r="E67" s="55">
        <v>1</v>
      </c>
    </row>
    <row r="68" spans="2:5" x14ac:dyDescent="0.3">
      <c r="B68" s="399" t="s">
        <v>16</v>
      </c>
      <c r="C68" s="55">
        <v>0</v>
      </c>
      <c r="D68" s="55">
        <v>0</v>
      </c>
      <c r="E68" s="55">
        <v>0</v>
      </c>
    </row>
    <row r="69" spans="2:5" x14ac:dyDescent="0.3">
      <c r="B69" s="399" t="s">
        <v>17</v>
      </c>
      <c r="C69" s="55">
        <v>0</v>
      </c>
      <c r="D69" s="55">
        <v>0</v>
      </c>
      <c r="E69" s="55">
        <v>0</v>
      </c>
    </row>
    <row r="70" spans="2:5" x14ac:dyDescent="0.3">
      <c r="B70" s="399" t="s">
        <v>18</v>
      </c>
      <c r="C70" s="55">
        <v>2</v>
      </c>
      <c r="D70" s="55">
        <v>1</v>
      </c>
      <c r="E70" s="55">
        <v>1</v>
      </c>
    </row>
    <row r="71" spans="2:5" x14ac:dyDescent="0.3">
      <c r="B71" s="399" t="s">
        <v>19</v>
      </c>
      <c r="C71" s="55">
        <v>0</v>
      </c>
      <c r="D71" s="55">
        <v>1</v>
      </c>
      <c r="E71" s="55">
        <v>3</v>
      </c>
    </row>
    <row r="72" spans="2:5" x14ac:dyDescent="0.3">
      <c r="B72" s="399" t="s">
        <v>20</v>
      </c>
      <c r="C72" s="55">
        <v>0</v>
      </c>
      <c r="D72" s="55">
        <v>0</v>
      </c>
      <c r="E72" s="55">
        <v>0</v>
      </c>
    </row>
    <row r="73" spans="2:5" x14ac:dyDescent="0.3">
      <c r="B73" s="399" t="s">
        <v>21</v>
      </c>
      <c r="C73" s="55">
        <v>0</v>
      </c>
      <c r="D73" s="55">
        <v>0</v>
      </c>
      <c r="E73" s="55">
        <v>0</v>
      </c>
    </row>
    <row r="74" spans="2:5" x14ac:dyDescent="0.3">
      <c r="B74" s="399" t="s">
        <v>22</v>
      </c>
      <c r="C74" s="55">
        <v>1</v>
      </c>
      <c r="D74" s="55">
        <v>0</v>
      </c>
      <c r="E74" s="55">
        <v>0</v>
      </c>
    </row>
    <row r="75" spans="2:5" x14ac:dyDescent="0.3">
      <c r="B75" s="399" t="s">
        <v>23</v>
      </c>
      <c r="C75" s="55">
        <v>0</v>
      </c>
      <c r="D75" s="55">
        <v>0</v>
      </c>
      <c r="E75" s="55">
        <v>2</v>
      </c>
    </row>
    <row r="76" spans="2:5" x14ac:dyDescent="0.3">
      <c r="B76" s="399" t="s">
        <v>24</v>
      </c>
      <c r="C76" s="55">
        <v>6</v>
      </c>
      <c r="D76" s="55">
        <v>6</v>
      </c>
      <c r="E76" s="55">
        <v>1</v>
      </c>
    </row>
    <row r="77" spans="2:5" x14ac:dyDescent="0.3">
      <c r="B77" s="399" t="s">
        <v>25</v>
      </c>
      <c r="C77" s="55">
        <v>0</v>
      </c>
      <c r="D77" s="55">
        <v>0</v>
      </c>
      <c r="E77" s="55">
        <v>0</v>
      </c>
    </row>
    <row r="78" spans="2:5" x14ac:dyDescent="0.3">
      <c r="B78" s="399" t="s">
        <v>26</v>
      </c>
      <c r="C78" s="55">
        <v>1</v>
      </c>
      <c r="D78" s="55">
        <v>0</v>
      </c>
      <c r="E78" s="55">
        <v>0</v>
      </c>
    </row>
    <row r="79" spans="2:5" x14ac:dyDescent="0.3">
      <c r="B79" s="399" t="s">
        <v>27</v>
      </c>
      <c r="C79" s="55">
        <v>0</v>
      </c>
      <c r="D79" s="55">
        <v>1</v>
      </c>
      <c r="E79" s="55">
        <v>0</v>
      </c>
    </row>
    <row r="80" spans="2:5" x14ac:dyDescent="0.3">
      <c r="B80" s="399" t="s">
        <v>28</v>
      </c>
      <c r="C80" s="55">
        <v>0</v>
      </c>
      <c r="D80" s="55">
        <v>1</v>
      </c>
      <c r="E80" s="55">
        <v>0</v>
      </c>
    </row>
    <row r="81" spans="2:5" x14ac:dyDescent="0.3">
      <c r="B81" s="399" t="s">
        <v>29</v>
      </c>
      <c r="C81" s="55">
        <v>0</v>
      </c>
      <c r="D81" s="55">
        <v>0</v>
      </c>
      <c r="E81" s="55">
        <v>2</v>
      </c>
    </row>
    <row r="82" spans="2:5" x14ac:dyDescent="0.3">
      <c r="B82" s="399" t="s">
        <v>30</v>
      </c>
      <c r="C82" s="55">
        <v>0</v>
      </c>
      <c r="D82" s="55">
        <v>0</v>
      </c>
      <c r="E82" s="55">
        <v>0</v>
      </c>
    </row>
    <row r="83" spans="2:5" x14ac:dyDescent="0.3">
      <c r="B83" s="399" t="s">
        <v>31</v>
      </c>
      <c r="C83" s="55">
        <v>0</v>
      </c>
      <c r="D83" s="55">
        <v>0</v>
      </c>
      <c r="E83" s="55">
        <v>1</v>
      </c>
    </row>
    <row r="84" spans="2:5" x14ac:dyDescent="0.3">
      <c r="B84" s="399" t="s">
        <v>32</v>
      </c>
      <c r="C84" s="55">
        <v>1</v>
      </c>
      <c r="D84" s="55">
        <v>0</v>
      </c>
      <c r="E84" s="55">
        <v>0</v>
      </c>
    </row>
    <row r="85" spans="2:5" x14ac:dyDescent="0.3">
      <c r="B85" s="399" t="s">
        <v>33</v>
      </c>
      <c r="C85" s="55">
        <v>3</v>
      </c>
      <c r="D85" s="55">
        <v>0</v>
      </c>
      <c r="E85" s="55">
        <v>0</v>
      </c>
    </row>
    <row r="86" spans="2:5" x14ac:dyDescent="0.3">
      <c r="B86" s="399" t="s">
        <v>34</v>
      </c>
      <c r="C86" s="55">
        <v>0</v>
      </c>
      <c r="D86" s="55">
        <v>0</v>
      </c>
      <c r="E86" s="55">
        <v>1</v>
      </c>
    </row>
    <row r="87" spans="2:5" x14ac:dyDescent="0.3">
      <c r="B87" s="399" t="s">
        <v>35</v>
      </c>
      <c r="C87" s="55">
        <v>0</v>
      </c>
      <c r="D87" s="55">
        <v>0</v>
      </c>
      <c r="E87" s="55">
        <v>0</v>
      </c>
    </row>
    <row r="88" spans="2:5" x14ac:dyDescent="0.3">
      <c r="B88" s="399" t="s">
        <v>36</v>
      </c>
      <c r="C88" s="55">
        <v>1</v>
      </c>
      <c r="D88" s="55">
        <v>0</v>
      </c>
      <c r="E88" s="55">
        <v>0</v>
      </c>
    </row>
    <row r="89" spans="2:5" x14ac:dyDescent="0.3">
      <c r="B89" s="400" t="s">
        <v>37</v>
      </c>
      <c r="C89" s="401">
        <v>7</v>
      </c>
      <c r="D89" s="401">
        <v>4</v>
      </c>
      <c r="E89" s="401">
        <v>4</v>
      </c>
    </row>
    <row r="90" spans="2:5" ht="13.5" thickBot="1" x14ac:dyDescent="0.35">
      <c r="B90" s="402" t="s">
        <v>41</v>
      </c>
      <c r="C90" s="404">
        <f>SUM(C53:C89)</f>
        <v>26</v>
      </c>
      <c r="D90" s="404">
        <f>SUM(D53:D89)</f>
        <v>15</v>
      </c>
      <c r="E90" s="404">
        <f>SUM(E53:E89)</f>
        <v>19</v>
      </c>
    </row>
    <row r="91" spans="2:5" ht="18" customHeight="1" x14ac:dyDescent="0.3">
      <c r="B91" s="145" t="s">
        <v>490</v>
      </c>
      <c r="C91" s="145"/>
      <c r="D91" s="145"/>
      <c r="E91" s="145"/>
    </row>
    <row r="93" spans="2:5" ht="39" customHeight="1" x14ac:dyDescent="0.3">
      <c r="B93" s="548" t="s">
        <v>779</v>
      </c>
      <c r="C93" s="548"/>
      <c r="D93" s="548"/>
      <c r="E93" s="548"/>
    </row>
    <row r="94" spans="2:5" x14ac:dyDescent="0.3">
      <c r="B94" s="41" t="s">
        <v>50</v>
      </c>
      <c r="C94" s="41">
        <v>2020</v>
      </c>
      <c r="D94" s="41">
        <v>2021</v>
      </c>
      <c r="E94" s="41">
        <v>2022</v>
      </c>
    </row>
    <row r="95" spans="2:5" x14ac:dyDescent="0.3">
      <c r="B95" s="15" t="s">
        <v>41</v>
      </c>
      <c r="C95" s="33">
        <v>26</v>
      </c>
      <c r="D95" s="33">
        <v>15</v>
      </c>
      <c r="E95" s="33">
        <v>19</v>
      </c>
    </row>
    <row r="96" spans="2:5" ht="19" customHeight="1" x14ac:dyDescent="0.3">
      <c r="B96" s="145" t="s">
        <v>490</v>
      </c>
      <c r="C96" s="145"/>
      <c r="D96" s="145"/>
      <c r="E96" s="145"/>
    </row>
    <row r="98" spans="2:5" x14ac:dyDescent="0.35">
      <c r="B98" s="594" t="s">
        <v>780</v>
      </c>
      <c r="C98" s="594"/>
      <c r="D98" s="594"/>
      <c r="E98" s="594"/>
    </row>
    <row r="99" spans="2:5" x14ac:dyDescent="0.35">
      <c r="B99" s="594"/>
      <c r="C99" s="594"/>
      <c r="D99" s="594"/>
      <c r="E99" s="594"/>
    </row>
    <row r="100" spans="2:5" ht="20.5" customHeight="1" x14ac:dyDescent="0.35">
      <c r="B100" s="594"/>
      <c r="C100" s="594"/>
      <c r="D100" s="594"/>
      <c r="E100" s="594"/>
    </row>
    <row r="101" spans="2:5" x14ac:dyDescent="0.3">
      <c r="B101" s="405" t="s">
        <v>0</v>
      </c>
      <c r="C101" s="36">
        <v>2020</v>
      </c>
      <c r="D101" s="36">
        <v>2021</v>
      </c>
      <c r="E101" s="36">
        <v>2022</v>
      </c>
    </row>
    <row r="102" spans="2:5" x14ac:dyDescent="0.3">
      <c r="B102" s="406" t="s">
        <v>1</v>
      </c>
      <c r="C102" s="407">
        <v>0</v>
      </c>
      <c r="D102" s="407">
        <v>0</v>
      </c>
      <c r="E102" s="407">
        <v>1</v>
      </c>
    </row>
    <row r="103" spans="2:5" x14ac:dyDescent="0.3">
      <c r="B103" s="406" t="s">
        <v>2</v>
      </c>
      <c r="C103" s="407">
        <v>0</v>
      </c>
      <c r="D103" s="407">
        <v>0</v>
      </c>
      <c r="E103" s="407">
        <v>1</v>
      </c>
    </row>
    <row r="104" spans="2:5" x14ac:dyDescent="0.3">
      <c r="B104" s="406" t="s">
        <v>3</v>
      </c>
      <c r="C104" s="407">
        <v>1</v>
      </c>
      <c r="D104" s="407">
        <v>0</v>
      </c>
      <c r="E104" s="407">
        <v>0</v>
      </c>
    </row>
    <row r="105" spans="2:5" x14ac:dyDescent="0.3">
      <c r="B105" s="406" t="s">
        <v>4</v>
      </c>
      <c r="C105" s="407">
        <v>0</v>
      </c>
      <c r="D105" s="407">
        <v>0</v>
      </c>
      <c r="E105" s="407">
        <v>0</v>
      </c>
    </row>
    <row r="106" spans="2:5" x14ac:dyDescent="0.3">
      <c r="B106" s="406" t="s">
        <v>5</v>
      </c>
      <c r="C106" s="407">
        <v>2</v>
      </c>
      <c r="D106" s="407">
        <v>1</v>
      </c>
      <c r="E106" s="407">
        <v>0</v>
      </c>
    </row>
    <row r="107" spans="2:5" x14ac:dyDescent="0.3">
      <c r="B107" s="406" t="s">
        <v>6</v>
      </c>
      <c r="C107" s="407">
        <v>0</v>
      </c>
      <c r="D107" s="407">
        <v>0</v>
      </c>
      <c r="E107" s="407">
        <v>1</v>
      </c>
    </row>
    <row r="108" spans="2:5" x14ac:dyDescent="0.3">
      <c r="B108" s="406" t="s">
        <v>7</v>
      </c>
      <c r="C108" s="407">
        <v>0</v>
      </c>
      <c r="D108" s="407">
        <v>1</v>
      </c>
      <c r="E108" s="407">
        <v>0</v>
      </c>
    </row>
    <row r="109" spans="2:5" x14ac:dyDescent="0.3">
      <c r="B109" s="406" t="s">
        <v>8</v>
      </c>
      <c r="C109" s="407">
        <v>0</v>
      </c>
      <c r="D109" s="407">
        <v>0</v>
      </c>
      <c r="E109" s="407">
        <v>0</v>
      </c>
    </row>
    <row r="110" spans="2:5" x14ac:dyDescent="0.3">
      <c r="B110" s="406" t="s">
        <v>9</v>
      </c>
      <c r="C110" s="407">
        <v>2</v>
      </c>
      <c r="D110" s="407">
        <v>0</v>
      </c>
      <c r="E110" s="407">
        <v>1</v>
      </c>
    </row>
    <row r="111" spans="2:5" x14ac:dyDescent="0.3">
      <c r="B111" s="406" t="s">
        <v>10</v>
      </c>
      <c r="C111" s="407">
        <v>2</v>
      </c>
      <c r="D111" s="407">
        <v>1</v>
      </c>
      <c r="E111" s="407">
        <v>1</v>
      </c>
    </row>
    <row r="112" spans="2:5" x14ac:dyDescent="0.3">
      <c r="B112" s="406" t="s">
        <v>11</v>
      </c>
      <c r="C112" s="407">
        <v>0</v>
      </c>
      <c r="D112" s="407">
        <v>0</v>
      </c>
      <c r="E112" s="407">
        <v>0</v>
      </c>
    </row>
    <row r="113" spans="2:5" x14ac:dyDescent="0.3">
      <c r="B113" s="406" t="s">
        <v>12</v>
      </c>
      <c r="C113" s="407">
        <v>2</v>
      </c>
      <c r="D113" s="407">
        <v>2</v>
      </c>
      <c r="E113" s="407">
        <v>1</v>
      </c>
    </row>
    <row r="114" spans="2:5" x14ac:dyDescent="0.3">
      <c r="B114" s="406" t="s">
        <v>13</v>
      </c>
      <c r="C114" s="407">
        <v>1</v>
      </c>
      <c r="D114" s="407">
        <v>0</v>
      </c>
      <c r="E114" s="407">
        <v>0</v>
      </c>
    </row>
    <row r="115" spans="2:5" x14ac:dyDescent="0.3">
      <c r="B115" s="406" t="s">
        <v>14</v>
      </c>
      <c r="C115" s="407">
        <v>2</v>
      </c>
      <c r="D115" s="407">
        <v>4</v>
      </c>
      <c r="E115" s="407">
        <v>0</v>
      </c>
    </row>
    <row r="116" spans="2:5" x14ac:dyDescent="0.3">
      <c r="B116" s="406" t="s">
        <v>15</v>
      </c>
      <c r="C116" s="407">
        <v>0</v>
      </c>
      <c r="D116" s="407">
        <v>1</v>
      </c>
      <c r="E116" s="407">
        <v>0</v>
      </c>
    </row>
    <row r="117" spans="2:5" x14ac:dyDescent="0.3">
      <c r="B117" s="406" t="s">
        <v>16</v>
      </c>
      <c r="C117" s="407">
        <v>0</v>
      </c>
      <c r="D117" s="407">
        <v>0</v>
      </c>
      <c r="E117" s="407">
        <v>0</v>
      </c>
    </row>
    <row r="118" spans="2:5" x14ac:dyDescent="0.3">
      <c r="B118" s="406" t="s">
        <v>17</v>
      </c>
      <c r="C118" s="407">
        <v>1</v>
      </c>
      <c r="D118" s="407">
        <v>0</v>
      </c>
      <c r="E118" s="407">
        <v>1</v>
      </c>
    </row>
    <row r="119" spans="2:5" x14ac:dyDescent="0.3">
      <c r="B119" s="406" t="s">
        <v>18</v>
      </c>
      <c r="C119" s="407">
        <v>8</v>
      </c>
      <c r="D119" s="407">
        <v>2</v>
      </c>
      <c r="E119" s="407">
        <v>0</v>
      </c>
    </row>
    <row r="120" spans="2:5" x14ac:dyDescent="0.3">
      <c r="B120" s="406" t="s">
        <v>19</v>
      </c>
      <c r="C120" s="407">
        <v>3</v>
      </c>
      <c r="D120" s="407">
        <v>6</v>
      </c>
      <c r="E120" s="407">
        <v>0</v>
      </c>
    </row>
    <row r="121" spans="2:5" x14ac:dyDescent="0.3">
      <c r="B121" s="406" t="s">
        <v>20</v>
      </c>
      <c r="C121" s="407">
        <v>2</v>
      </c>
      <c r="D121" s="407">
        <v>1</v>
      </c>
      <c r="E121" s="407">
        <v>2</v>
      </c>
    </row>
    <row r="122" spans="2:5" x14ac:dyDescent="0.3">
      <c r="B122" s="406" t="s">
        <v>21</v>
      </c>
      <c r="C122" s="407">
        <v>2</v>
      </c>
      <c r="D122" s="407">
        <v>0</v>
      </c>
      <c r="E122" s="407">
        <v>0</v>
      </c>
    </row>
    <row r="123" spans="2:5" x14ac:dyDescent="0.3">
      <c r="B123" s="406" t="s">
        <v>22</v>
      </c>
      <c r="C123" s="407">
        <v>0</v>
      </c>
      <c r="D123" s="407">
        <v>2</v>
      </c>
      <c r="E123" s="407">
        <v>1</v>
      </c>
    </row>
    <row r="124" spans="2:5" x14ac:dyDescent="0.3">
      <c r="B124" s="406" t="s">
        <v>23</v>
      </c>
      <c r="C124" s="407">
        <v>1</v>
      </c>
      <c r="D124" s="407">
        <v>0</v>
      </c>
      <c r="E124" s="407">
        <v>2</v>
      </c>
    </row>
    <row r="125" spans="2:5" x14ac:dyDescent="0.3">
      <c r="B125" s="406" t="s">
        <v>24</v>
      </c>
      <c r="C125" s="407">
        <v>8</v>
      </c>
      <c r="D125" s="407">
        <v>6</v>
      </c>
      <c r="E125" s="407">
        <v>1</v>
      </c>
    </row>
    <row r="126" spans="2:5" x14ac:dyDescent="0.3">
      <c r="B126" s="406" t="s">
        <v>25</v>
      </c>
      <c r="C126" s="407">
        <v>1</v>
      </c>
      <c r="D126" s="407">
        <v>0</v>
      </c>
      <c r="E126" s="407">
        <v>0</v>
      </c>
    </row>
    <row r="127" spans="2:5" x14ac:dyDescent="0.3">
      <c r="B127" s="406" t="s">
        <v>26</v>
      </c>
      <c r="C127" s="407">
        <v>4</v>
      </c>
      <c r="D127" s="407">
        <v>1</v>
      </c>
      <c r="E127" s="407">
        <v>1</v>
      </c>
    </row>
    <row r="128" spans="2:5" x14ac:dyDescent="0.3">
      <c r="B128" s="406" t="s">
        <v>27</v>
      </c>
      <c r="C128" s="407">
        <v>0</v>
      </c>
      <c r="D128" s="407">
        <v>1</v>
      </c>
      <c r="E128" s="407">
        <v>2</v>
      </c>
    </row>
    <row r="129" spans="2:5" x14ac:dyDescent="0.3">
      <c r="B129" s="406" t="s">
        <v>28</v>
      </c>
      <c r="C129" s="407">
        <v>0</v>
      </c>
      <c r="D129" s="407">
        <v>1</v>
      </c>
      <c r="E129" s="407">
        <v>1</v>
      </c>
    </row>
    <row r="130" spans="2:5" x14ac:dyDescent="0.3">
      <c r="B130" s="406" t="s">
        <v>29</v>
      </c>
      <c r="C130" s="407">
        <v>2</v>
      </c>
      <c r="D130" s="407">
        <v>0</v>
      </c>
      <c r="E130" s="407">
        <v>0</v>
      </c>
    </row>
    <row r="131" spans="2:5" x14ac:dyDescent="0.3">
      <c r="B131" s="406" t="s">
        <v>30</v>
      </c>
      <c r="C131" s="407">
        <v>2</v>
      </c>
      <c r="D131" s="407">
        <v>1</v>
      </c>
      <c r="E131" s="407">
        <v>0</v>
      </c>
    </row>
    <row r="132" spans="2:5" x14ac:dyDescent="0.3">
      <c r="B132" s="406" t="s">
        <v>31</v>
      </c>
      <c r="C132" s="407">
        <v>0</v>
      </c>
      <c r="D132" s="407">
        <v>2</v>
      </c>
      <c r="E132" s="407">
        <v>0</v>
      </c>
    </row>
    <row r="133" spans="2:5" x14ac:dyDescent="0.3">
      <c r="B133" s="406" t="s">
        <v>32</v>
      </c>
      <c r="C133" s="407">
        <v>0</v>
      </c>
      <c r="D133" s="407">
        <v>4</v>
      </c>
      <c r="E133" s="407">
        <v>1</v>
      </c>
    </row>
    <row r="134" spans="2:5" x14ac:dyDescent="0.3">
      <c r="B134" s="406" t="s">
        <v>33</v>
      </c>
      <c r="C134" s="407">
        <v>4</v>
      </c>
      <c r="D134" s="407">
        <v>0</v>
      </c>
      <c r="E134" s="407">
        <v>0</v>
      </c>
    </row>
    <row r="135" spans="2:5" x14ac:dyDescent="0.3">
      <c r="B135" s="406" t="s">
        <v>34</v>
      </c>
      <c r="C135" s="407">
        <v>0</v>
      </c>
      <c r="D135" s="407">
        <v>2</v>
      </c>
      <c r="E135" s="407">
        <v>0</v>
      </c>
    </row>
    <row r="136" spans="2:5" x14ac:dyDescent="0.3">
      <c r="B136" s="406" t="s">
        <v>35</v>
      </c>
      <c r="C136" s="407">
        <v>0</v>
      </c>
      <c r="D136" s="407">
        <v>0</v>
      </c>
      <c r="E136" s="407">
        <v>0</v>
      </c>
    </row>
    <row r="137" spans="2:5" x14ac:dyDescent="0.3">
      <c r="B137" s="406" t="s">
        <v>36</v>
      </c>
      <c r="C137" s="407">
        <v>1</v>
      </c>
      <c r="D137" s="407">
        <v>1</v>
      </c>
      <c r="E137" s="407">
        <v>2</v>
      </c>
    </row>
    <row r="138" spans="2:5" x14ac:dyDescent="0.3">
      <c r="B138" s="406" t="s">
        <v>37</v>
      </c>
      <c r="C138" s="407">
        <v>22</v>
      </c>
      <c r="D138" s="407">
        <v>27</v>
      </c>
      <c r="E138" s="407">
        <v>44</v>
      </c>
    </row>
    <row r="139" spans="2:5" x14ac:dyDescent="0.3">
      <c r="B139" s="408" t="s">
        <v>41</v>
      </c>
      <c r="C139" s="409">
        <f>SUM(C102:C138)</f>
        <v>73</v>
      </c>
      <c r="D139" s="409">
        <f>SUM(D102:D138)</f>
        <v>67</v>
      </c>
      <c r="E139" s="409">
        <f>SUM(E102:E138)</f>
        <v>64</v>
      </c>
    </row>
    <row r="140" spans="2:5" x14ac:dyDescent="0.3">
      <c r="B140" s="145" t="s">
        <v>491</v>
      </c>
      <c r="C140" s="145"/>
      <c r="D140" s="145"/>
      <c r="E140" s="145"/>
    </row>
    <row r="141" spans="2:5" x14ac:dyDescent="0.3">
      <c r="B141" s="145"/>
      <c r="C141" s="145"/>
      <c r="D141" s="145"/>
      <c r="E141" s="145"/>
    </row>
    <row r="142" spans="2:5" x14ac:dyDescent="0.35">
      <c r="B142" s="594" t="s">
        <v>894</v>
      </c>
      <c r="C142" s="594"/>
      <c r="D142" s="594"/>
      <c r="E142" s="594"/>
    </row>
    <row r="143" spans="2:5" x14ac:dyDescent="0.35">
      <c r="B143" s="594"/>
      <c r="C143" s="594"/>
      <c r="D143" s="594"/>
      <c r="E143" s="594"/>
    </row>
    <row r="144" spans="2:5" ht="9" customHeight="1" x14ac:dyDescent="0.35">
      <c r="B144" s="594"/>
      <c r="C144" s="594"/>
      <c r="D144" s="594"/>
      <c r="E144" s="594"/>
    </row>
    <row r="145" spans="2:5" x14ac:dyDescent="0.3">
      <c r="B145" s="41" t="s">
        <v>50</v>
      </c>
      <c r="C145" s="36">
        <v>2020</v>
      </c>
      <c r="D145" s="36">
        <v>2021</v>
      </c>
      <c r="E145" s="36">
        <v>2022</v>
      </c>
    </row>
    <row r="146" spans="2:5" x14ac:dyDescent="0.3">
      <c r="B146" s="15" t="s">
        <v>41</v>
      </c>
      <c r="C146" s="33">
        <v>73</v>
      </c>
      <c r="D146" s="33">
        <v>67</v>
      </c>
      <c r="E146" s="33">
        <v>64</v>
      </c>
    </row>
    <row r="147" spans="2:5" ht="13.5" customHeight="1" x14ac:dyDescent="0.3">
      <c r="B147" s="145" t="s">
        <v>490</v>
      </c>
      <c r="C147" s="145"/>
      <c r="D147" s="145"/>
      <c r="E147" s="145"/>
    </row>
  </sheetData>
  <mergeCells count="6">
    <mergeCell ref="B93:E93"/>
    <mergeCell ref="B98:E100"/>
    <mergeCell ref="B142:E144"/>
    <mergeCell ref="B2:E2"/>
    <mergeCell ref="B44:E44"/>
    <mergeCell ref="B49:E5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0"/>
  <sheetViews>
    <sheetView zoomScale="80" zoomScaleNormal="80" workbookViewId="0">
      <selection activeCell="J17" sqref="J17"/>
    </sheetView>
  </sheetViews>
  <sheetFormatPr defaultColWidth="10" defaultRowHeight="13" x14ac:dyDescent="0.35"/>
  <cols>
    <col min="1" max="1" width="10" style="32"/>
    <col min="2" max="2" width="34.81640625" style="32" customWidth="1"/>
    <col min="3" max="3" width="13.81640625" style="32" customWidth="1"/>
    <col min="4" max="4" width="14" style="32" customWidth="1"/>
    <col min="5" max="5" width="15" style="32" customWidth="1"/>
    <col min="6" max="6" width="14.1796875" style="32" customWidth="1"/>
    <col min="7" max="7" width="13.08984375" style="32" customWidth="1"/>
    <col min="8" max="16384" width="10" style="32"/>
  </cols>
  <sheetData>
    <row r="1" spans="2:15" ht="14" x14ac:dyDescent="0.35">
      <c r="B1" s="481" t="s">
        <v>863</v>
      </c>
    </row>
    <row r="2" spans="2:15" x14ac:dyDescent="0.3">
      <c r="B2" s="656" t="s">
        <v>781</v>
      </c>
      <c r="C2" s="657"/>
      <c r="D2" s="657"/>
      <c r="E2" s="657"/>
      <c r="F2" s="658"/>
    </row>
    <row r="3" spans="2:15" x14ac:dyDescent="0.3">
      <c r="B3" s="711" t="s">
        <v>497</v>
      </c>
      <c r="C3" s="502" t="s">
        <v>492</v>
      </c>
      <c r="D3" s="503"/>
      <c r="E3" s="503"/>
      <c r="F3" s="504"/>
    </row>
    <row r="4" spans="2:15" x14ac:dyDescent="0.3">
      <c r="B4" s="712"/>
      <c r="C4" s="14" t="s">
        <v>493</v>
      </c>
      <c r="D4" s="14" t="s">
        <v>494</v>
      </c>
      <c r="E4" s="14" t="s">
        <v>495</v>
      </c>
      <c r="F4" s="14" t="s">
        <v>496</v>
      </c>
    </row>
    <row r="5" spans="2:15" x14ac:dyDescent="0.3">
      <c r="B5" s="420" t="s">
        <v>41</v>
      </c>
      <c r="C5" s="420">
        <v>10776792</v>
      </c>
      <c r="D5" s="420">
        <v>11058939</v>
      </c>
      <c r="E5" s="420">
        <v>11069200</v>
      </c>
      <c r="F5" s="420">
        <v>10514582</v>
      </c>
      <c r="L5" s="495"/>
      <c r="M5" s="495"/>
      <c r="N5" s="495"/>
      <c r="O5" s="495"/>
    </row>
    <row r="6" spans="2:15" x14ac:dyDescent="0.3">
      <c r="B6" s="411" t="s">
        <v>498</v>
      </c>
      <c r="C6" s="412">
        <v>1533401</v>
      </c>
      <c r="D6" s="412">
        <v>1550062</v>
      </c>
      <c r="E6" s="412">
        <v>1575421</v>
      </c>
      <c r="F6" s="412">
        <v>1124559</v>
      </c>
      <c r="L6" s="495"/>
      <c r="M6" s="495"/>
      <c r="N6" s="495"/>
      <c r="O6" s="495"/>
    </row>
    <row r="7" spans="2:15" x14ac:dyDescent="0.3">
      <c r="B7" s="411" t="s">
        <v>499</v>
      </c>
      <c r="C7" s="412">
        <v>1088812</v>
      </c>
      <c r="D7" s="412">
        <v>1119118</v>
      </c>
      <c r="E7" s="412">
        <v>1130366</v>
      </c>
      <c r="F7" s="412">
        <v>1141017</v>
      </c>
      <c r="L7" s="495"/>
      <c r="M7" s="495"/>
      <c r="N7" s="495"/>
      <c r="O7" s="495"/>
    </row>
    <row r="8" spans="2:15" x14ac:dyDescent="0.3">
      <c r="B8" s="411" t="s">
        <v>500</v>
      </c>
      <c r="C8" s="412">
        <v>572328</v>
      </c>
      <c r="D8" s="412">
        <v>608252</v>
      </c>
      <c r="E8" s="412">
        <v>603542</v>
      </c>
      <c r="F8" s="412">
        <v>614370</v>
      </c>
      <c r="L8" s="495"/>
      <c r="M8" s="495"/>
      <c r="N8" s="495"/>
      <c r="O8" s="495"/>
    </row>
    <row r="9" spans="2:15" x14ac:dyDescent="0.3">
      <c r="B9" s="411" t="s">
        <v>501</v>
      </c>
      <c r="C9" s="412">
        <v>1250159</v>
      </c>
      <c r="D9" s="412">
        <v>1284548</v>
      </c>
      <c r="E9" s="412">
        <v>1279733</v>
      </c>
      <c r="F9" s="412">
        <v>1288674</v>
      </c>
      <c r="L9" s="495"/>
      <c r="M9" s="495"/>
      <c r="N9" s="495"/>
      <c r="O9" s="495"/>
    </row>
    <row r="10" spans="2:15" x14ac:dyDescent="0.3">
      <c r="B10" s="411" t="s">
        <v>502</v>
      </c>
      <c r="C10" s="412">
        <v>1983521</v>
      </c>
      <c r="D10" s="412">
        <v>2017113</v>
      </c>
      <c r="E10" s="412">
        <v>2051727</v>
      </c>
      <c r="F10" s="412">
        <v>2084476</v>
      </c>
      <c r="L10" s="495"/>
      <c r="M10" s="495"/>
      <c r="N10" s="495"/>
      <c r="O10" s="495"/>
    </row>
    <row r="11" spans="2:15" x14ac:dyDescent="0.3">
      <c r="B11" s="411" t="s">
        <v>503</v>
      </c>
      <c r="C11" s="412">
        <v>1143431</v>
      </c>
      <c r="D11" s="412">
        <v>1183171</v>
      </c>
      <c r="E11" s="412">
        <v>1175095</v>
      </c>
      <c r="F11" s="412">
        <v>967195</v>
      </c>
      <c r="L11" s="495"/>
      <c r="M11" s="495"/>
      <c r="N11" s="495"/>
      <c r="O11" s="495"/>
    </row>
    <row r="12" spans="2:15" x14ac:dyDescent="0.3">
      <c r="B12" s="411" t="s">
        <v>504</v>
      </c>
      <c r="C12" s="412">
        <v>658657</v>
      </c>
      <c r="D12" s="412">
        <v>671821</v>
      </c>
      <c r="E12" s="412">
        <v>671192</v>
      </c>
      <c r="F12" s="412">
        <v>688496</v>
      </c>
      <c r="L12" s="495"/>
      <c r="M12" s="495"/>
      <c r="N12" s="495"/>
      <c r="O12" s="495"/>
    </row>
    <row r="13" spans="2:15" x14ac:dyDescent="0.3">
      <c r="B13" s="411" t="s">
        <v>505</v>
      </c>
      <c r="C13" s="412">
        <v>736213</v>
      </c>
      <c r="D13" s="412">
        <v>743506</v>
      </c>
      <c r="E13" s="412">
        <v>750516</v>
      </c>
      <c r="F13" s="412">
        <v>758339</v>
      </c>
      <c r="L13" s="495"/>
      <c r="M13" s="495"/>
      <c r="N13" s="495"/>
      <c r="O13" s="495"/>
    </row>
    <row r="14" spans="2:15" x14ac:dyDescent="0.3">
      <c r="B14" s="411" t="s">
        <v>506</v>
      </c>
      <c r="C14" s="412">
        <v>668723</v>
      </c>
      <c r="D14" s="412">
        <v>668707</v>
      </c>
      <c r="E14" s="412">
        <v>657561</v>
      </c>
      <c r="F14" s="412">
        <v>668843</v>
      </c>
      <c r="L14" s="495"/>
      <c r="M14" s="495"/>
      <c r="N14" s="495"/>
      <c r="O14" s="495"/>
    </row>
    <row r="15" spans="2:15" x14ac:dyDescent="0.3">
      <c r="B15" s="411" t="s">
        <v>507</v>
      </c>
      <c r="C15" s="412">
        <v>705038</v>
      </c>
      <c r="D15" s="412">
        <v>766755</v>
      </c>
      <c r="E15" s="412">
        <v>720315</v>
      </c>
      <c r="F15" s="412">
        <v>720316</v>
      </c>
      <c r="L15" s="495"/>
      <c r="M15" s="495"/>
      <c r="N15" s="495"/>
      <c r="O15" s="495"/>
    </row>
    <row r="16" spans="2:15" ht="13.5" thickBot="1" x14ac:dyDescent="0.35">
      <c r="B16" s="411" t="s">
        <v>508</v>
      </c>
      <c r="C16" s="412">
        <v>436509</v>
      </c>
      <c r="D16" s="412">
        <v>445886</v>
      </c>
      <c r="E16" s="412">
        <v>453732</v>
      </c>
      <c r="F16" s="412">
        <v>458297</v>
      </c>
      <c r="L16" s="495"/>
      <c r="M16" s="495"/>
      <c r="N16" s="495"/>
      <c r="O16" s="495"/>
    </row>
    <row r="17" spans="2:15" ht="13" customHeight="1" x14ac:dyDescent="0.35">
      <c r="B17" s="713" t="s">
        <v>893</v>
      </c>
      <c r="C17" s="714"/>
      <c r="D17" s="714"/>
      <c r="L17" s="495"/>
      <c r="M17" s="495"/>
      <c r="N17" s="495"/>
      <c r="O17" s="495"/>
    </row>
    <row r="18" spans="2:15" x14ac:dyDescent="0.35">
      <c r="L18" s="495"/>
      <c r="M18" s="495"/>
      <c r="N18" s="495"/>
      <c r="O18" s="495"/>
    </row>
    <row r="19" spans="2:15" x14ac:dyDescent="0.3">
      <c r="B19" s="656" t="s">
        <v>782</v>
      </c>
      <c r="C19" s="657"/>
      <c r="D19" s="657"/>
      <c r="E19" s="657"/>
      <c r="F19" s="658"/>
      <c r="L19" s="495"/>
      <c r="M19" s="495"/>
      <c r="N19" s="495"/>
      <c r="O19" s="495"/>
    </row>
    <row r="20" spans="2:15" x14ac:dyDescent="0.3">
      <c r="B20" s="711" t="s">
        <v>497</v>
      </c>
      <c r="C20" s="502" t="s">
        <v>509</v>
      </c>
      <c r="D20" s="503"/>
      <c r="E20" s="503"/>
      <c r="F20" s="504"/>
      <c r="L20" s="495"/>
      <c r="M20" s="495"/>
      <c r="N20" s="495"/>
      <c r="O20" s="495"/>
    </row>
    <row r="21" spans="2:15" x14ac:dyDescent="0.3">
      <c r="B21" s="712"/>
      <c r="C21" s="14" t="s">
        <v>493</v>
      </c>
      <c r="D21" s="14" t="s">
        <v>494</v>
      </c>
      <c r="E21" s="14" t="s">
        <v>495</v>
      </c>
      <c r="F21" s="14" t="s">
        <v>496</v>
      </c>
      <c r="L21" s="495"/>
      <c r="M21" s="495"/>
      <c r="N21" s="495"/>
      <c r="O21" s="495"/>
    </row>
    <row r="22" spans="2:15" x14ac:dyDescent="0.3">
      <c r="B22" s="420" t="s">
        <v>41</v>
      </c>
      <c r="C22" s="420">
        <v>4326621</v>
      </c>
      <c r="D22" s="420">
        <v>4526985</v>
      </c>
      <c r="E22" s="420">
        <v>4753027</v>
      </c>
      <c r="F22" s="420">
        <v>4773217</v>
      </c>
      <c r="L22" s="495"/>
      <c r="M22" s="495"/>
      <c r="N22" s="495"/>
      <c r="O22" s="495"/>
    </row>
    <row r="23" spans="2:15" x14ac:dyDescent="0.3">
      <c r="B23" s="411" t="s">
        <v>498</v>
      </c>
      <c r="C23" s="412">
        <v>764126</v>
      </c>
      <c r="D23" s="412">
        <v>663384</v>
      </c>
      <c r="E23" s="413">
        <v>710563</v>
      </c>
      <c r="F23" s="413">
        <v>701781</v>
      </c>
      <c r="L23" s="495"/>
      <c r="M23" s="495"/>
      <c r="N23" s="495"/>
      <c r="O23" s="495"/>
    </row>
    <row r="24" spans="2:15" x14ac:dyDescent="0.3">
      <c r="B24" s="411" t="s">
        <v>499</v>
      </c>
      <c r="C24" s="412">
        <v>574918</v>
      </c>
      <c r="D24" s="412">
        <v>601977</v>
      </c>
      <c r="E24" s="413">
        <v>616554</v>
      </c>
      <c r="F24" s="413">
        <v>622429</v>
      </c>
      <c r="L24" s="495"/>
      <c r="M24" s="495"/>
      <c r="N24" s="495"/>
      <c r="O24" s="495"/>
    </row>
    <row r="25" spans="2:15" x14ac:dyDescent="0.3">
      <c r="B25" s="411" t="s">
        <v>500</v>
      </c>
      <c r="C25" s="412">
        <v>296854</v>
      </c>
      <c r="D25" s="412">
        <v>321344</v>
      </c>
      <c r="E25" s="413">
        <v>334930</v>
      </c>
      <c r="F25" s="413">
        <v>348016</v>
      </c>
      <c r="L25" s="495"/>
      <c r="M25" s="495"/>
      <c r="N25" s="495"/>
      <c r="O25" s="495"/>
    </row>
    <row r="26" spans="2:15" x14ac:dyDescent="0.3">
      <c r="B26" s="411" t="s">
        <v>501</v>
      </c>
      <c r="C26" s="412">
        <v>479799</v>
      </c>
      <c r="D26" s="412">
        <v>499724</v>
      </c>
      <c r="E26" s="413">
        <v>553325</v>
      </c>
      <c r="F26" s="413">
        <v>562500</v>
      </c>
      <c r="L26" s="495"/>
      <c r="M26" s="495"/>
      <c r="N26" s="495"/>
      <c r="O26" s="495"/>
    </row>
    <row r="27" spans="2:15" x14ac:dyDescent="0.3">
      <c r="B27" s="411" t="s">
        <v>502</v>
      </c>
      <c r="C27" s="412">
        <v>672783</v>
      </c>
      <c r="D27" s="412">
        <v>761094</v>
      </c>
      <c r="E27" s="413">
        <v>772200</v>
      </c>
      <c r="F27" s="413">
        <v>782105</v>
      </c>
      <c r="L27" s="495"/>
      <c r="M27" s="495"/>
      <c r="N27" s="495"/>
      <c r="O27" s="495"/>
    </row>
    <row r="28" spans="2:15" x14ac:dyDescent="0.3">
      <c r="B28" s="411" t="s">
        <v>503</v>
      </c>
      <c r="C28" s="412">
        <v>679764</v>
      </c>
      <c r="D28" s="412">
        <v>743097</v>
      </c>
      <c r="E28" s="413">
        <v>751535</v>
      </c>
      <c r="F28" s="413">
        <v>719140</v>
      </c>
      <c r="L28" s="495"/>
      <c r="M28" s="495"/>
      <c r="N28" s="495"/>
      <c r="O28" s="495"/>
    </row>
    <row r="29" spans="2:15" x14ac:dyDescent="0.3">
      <c r="B29" s="411" t="s">
        <v>504</v>
      </c>
      <c r="C29" s="412">
        <v>130770</v>
      </c>
      <c r="D29" s="412">
        <v>160204</v>
      </c>
      <c r="E29" s="413">
        <v>195471</v>
      </c>
      <c r="F29" s="413">
        <v>210833</v>
      </c>
      <c r="L29" s="495"/>
      <c r="M29" s="495"/>
      <c r="N29" s="495"/>
      <c r="O29" s="495"/>
    </row>
    <row r="30" spans="2:15" x14ac:dyDescent="0.3">
      <c r="B30" s="411" t="s">
        <v>505</v>
      </c>
      <c r="C30" s="412">
        <v>155425</v>
      </c>
      <c r="D30" s="412">
        <v>158921</v>
      </c>
      <c r="E30" s="413">
        <v>163886</v>
      </c>
      <c r="F30" s="413">
        <v>166045</v>
      </c>
      <c r="L30" s="495"/>
      <c r="M30" s="495"/>
      <c r="N30" s="495"/>
      <c r="O30" s="495"/>
    </row>
    <row r="31" spans="2:15" x14ac:dyDescent="0.3">
      <c r="B31" s="411" t="s">
        <v>506</v>
      </c>
      <c r="C31" s="412">
        <v>131113</v>
      </c>
      <c r="D31" s="412">
        <v>147866</v>
      </c>
      <c r="E31" s="413">
        <v>181750</v>
      </c>
      <c r="F31" s="413">
        <v>190831</v>
      </c>
      <c r="L31" s="495"/>
      <c r="M31" s="495"/>
      <c r="N31" s="495"/>
      <c r="O31" s="495"/>
    </row>
    <row r="32" spans="2:15" x14ac:dyDescent="0.3">
      <c r="B32" s="411" t="s">
        <v>507</v>
      </c>
      <c r="C32" s="412">
        <v>365980</v>
      </c>
      <c r="D32" s="412">
        <v>384611</v>
      </c>
      <c r="E32" s="413">
        <v>394833</v>
      </c>
      <c r="F32" s="413">
        <v>404439</v>
      </c>
      <c r="L32" s="495"/>
      <c r="M32" s="495"/>
      <c r="N32" s="495"/>
      <c r="O32" s="495"/>
    </row>
    <row r="33" spans="2:15" ht="13.5" thickBot="1" x14ac:dyDescent="0.35">
      <c r="B33" s="411" t="s">
        <v>508</v>
      </c>
      <c r="C33" s="412">
        <v>75089</v>
      </c>
      <c r="D33" s="412">
        <v>84763</v>
      </c>
      <c r="E33" s="413">
        <v>77980</v>
      </c>
      <c r="F33" s="413">
        <v>65098</v>
      </c>
      <c r="L33" s="495"/>
      <c r="M33" s="495"/>
      <c r="N33" s="495"/>
      <c r="O33" s="495"/>
    </row>
    <row r="34" spans="2:15" ht="13" customHeight="1" x14ac:dyDescent="0.35">
      <c r="B34" s="713" t="s">
        <v>893</v>
      </c>
      <c r="C34" s="714"/>
      <c r="D34" s="714"/>
      <c r="L34" s="495"/>
      <c r="M34" s="495"/>
      <c r="N34" s="495"/>
      <c r="O34" s="495"/>
    </row>
    <row r="35" spans="2:15" x14ac:dyDescent="0.35">
      <c r="L35" s="495"/>
      <c r="M35" s="495"/>
      <c r="N35" s="495"/>
      <c r="O35" s="495"/>
    </row>
    <row r="36" spans="2:15" x14ac:dyDescent="0.3">
      <c r="B36" s="656" t="s">
        <v>783</v>
      </c>
      <c r="C36" s="657"/>
      <c r="D36" s="657"/>
      <c r="E36" s="657"/>
      <c r="F36" s="658"/>
      <c r="L36" s="495"/>
      <c r="M36" s="495"/>
      <c r="N36" s="495"/>
      <c r="O36" s="495"/>
    </row>
    <row r="37" spans="2:15" x14ac:dyDescent="0.3">
      <c r="B37" s="711" t="s">
        <v>497</v>
      </c>
      <c r="C37" s="502" t="s">
        <v>510</v>
      </c>
      <c r="D37" s="503"/>
      <c r="E37" s="503"/>
      <c r="F37" s="504"/>
      <c r="L37" s="495"/>
      <c r="M37" s="495"/>
      <c r="N37" s="495"/>
      <c r="O37" s="495"/>
    </row>
    <row r="38" spans="2:15" x14ac:dyDescent="0.3">
      <c r="B38" s="712"/>
      <c r="C38" s="13" t="s">
        <v>493</v>
      </c>
      <c r="D38" s="13" t="s">
        <v>494</v>
      </c>
      <c r="E38" s="13" t="s">
        <v>495</v>
      </c>
      <c r="F38" s="13" t="s">
        <v>496</v>
      </c>
      <c r="L38" s="495"/>
      <c r="M38" s="495"/>
      <c r="N38" s="495"/>
      <c r="O38" s="495"/>
    </row>
    <row r="39" spans="2:15" x14ac:dyDescent="0.3">
      <c r="B39" s="420" t="s">
        <v>41</v>
      </c>
      <c r="C39" s="493">
        <v>6450171</v>
      </c>
      <c r="D39" s="493">
        <v>6531954</v>
      </c>
      <c r="E39" s="493">
        <v>6316173</v>
      </c>
      <c r="F39" s="493">
        <v>5741365</v>
      </c>
      <c r="L39" s="495"/>
      <c r="M39" s="495"/>
      <c r="N39" s="495"/>
      <c r="O39" s="495"/>
    </row>
    <row r="40" spans="2:15" x14ac:dyDescent="0.3">
      <c r="B40" s="415" t="s">
        <v>498</v>
      </c>
      <c r="C40" s="416">
        <v>769275</v>
      </c>
      <c r="D40" s="416">
        <v>886678</v>
      </c>
      <c r="E40" s="416">
        <v>864858</v>
      </c>
      <c r="F40" s="416">
        <v>422778</v>
      </c>
      <c r="L40" s="495"/>
      <c r="M40" s="495"/>
      <c r="N40" s="495"/>
      <c r="O40" s="495"/>
    </row>
    <row r="41" spans="2:15" x14ac:dyDescent="0.3">
      <c r="B41" s="415" t="s">
        <v>499</v>
      </c>
      <c r="C41" s="416">
        <v>513894</v>
      </c>
      <c r="D41" s="416">
        <v>517141</v>
      </c>
      <c r="E41" s="416">
        <v>513812</v>
      </c>
      <c r="F41" s="416">
        <v>518588</v>
      </c>
      <c r="L41" s="495"/>
      <c r="M41" s="495"/>
      <c r="N41" s="495"/>
      <c r="O41" s="495"/>
    </row>
    <row r="42" spans="2:15" x14ac:dyDescent="0.3">
      <c r="B42" s="415" t="s">
        <v>500</v>
      </c>
      <c r="C42" s="416">
        <v>275474</v>
      </c>
      <c r="D42" s="416">
        <v>286908</v>
      </c>
      <c r="E42" s="416">
        <v>268612</v>
      </c>
      <c r="F42" s="416">
        <v>266354</v>
      </c>
      <c r="L42" s="495"/>
      <c r="M42" s="495"/>
      <c r="N42" s="495"/>
      <c r="O42" s="495"/>
    </row>
    <row r="43" spans="2:15" x14ac:dyDescent="0.3">
      <c r="B43" s="415" t="s">
        <v>501</v>
      </c>
      <c r="C43" s="416">
        <v>770360</v>
      </c>
      <c r="D43" s="416">
        <v>784824</v>
      </c>
      <c r="E43" s="416">
        <v>726408</v>
      </c>
      <c r="F43" s="416">
        <v>726174</v>
      </c>
      <c r="L43" s="495"/>
      <c r="M43" s="495"/>
      <c r="N43" s="495"/>
      <c r="O43" s="495"/>
    </row>
    <row r="44" spans="2:15" x14ac:dyDescent="0.3">
      <c r="B44" s="415" t="s">
        <v>502</v>
      </c>
      <c r="C44" s="416">
        <v>1310738</v>
      </c>
      <c r="D44" s="416">
        <v>1256019</v>
      </c>
      <c r="E44" s="416">
        <v>1279527</v>
      </c>
      <c r="F44" s="416">
        <v>1302371</v>
      </c>
      <c r="L44" s="495"/>
      <c r="M44" s="495"/>
      <c r="N44" s="495"/>
      <c r="O44" s="495"/>
    </row>
    <row r="45" spans="2:15" x14ac:dyDescent="0.3">
      <c r="B45" s="415" t="s">
        <v>503</v>
      </c>
      <c r="C45" s="416">
        <v>463667</v>
      </c>
      <c r="D45" s="416">
        <v>440074</v>
      </c>
      <c r="E45" s="416">
        <v>423560</v>
      </c>
      <c r="F45" s="416">
        <v>248055</v>
      </c>
      <c r="L45" s="495"/>
      <c r="M45" s="495"/>
      <c r="N45" s="495"/>
      <c r="O45" s="495"/>
    </row>
    <row r="46" spans="2:15" x14ac:dyDescent="0.3">
      <c r="B46" s="415" t="s">
        <v>504</v>
      </c>
      <c r="C46" s="416">
        <v>527887</v>
      </c>
      <c r="D46" s="416">
        <v>511617</v>
      </c>
      <c r="E46" s="416">
        <v>475721</v>
      </c>
      <c r="F46" s="416">
        <v>477663</v>
      </c>
      <c r="L46" s="495"/>
      <c r="M46" s="495"/>
      <c r="N46" s="495"/>
      <c r="O46" s="495"/>
    </row>
    <row r="47" spans="2:15" x14ac:dyDescent="0.3">
      <c r="B47" s="415" t="s">
        <v>505</v>
      </c>
      <c r="C47" s="416">
        <v>580788</v>
      </c>
      <c r="D47" s="416">
        <v>584585</v>
      </c>
      <c r="E47" s="416">
        <v>586630</v>
      </c>
      <c r="F47" s="416">
        <v>592294</v>
      </c>
      <c r="L47" s="495"/>
      <c r="M47" s="495"/>
      <c r="N47" s="495"/>
      <c r="O47" s="495"/>
    </row>
    <row r="48" spans="2:15" x14ac:dyDescent="0.3">
      <c r="B48" s="415" t="s">
        <v>506</v>
      </c>
      <c r="C48" s="416">
        <v>537610</v>
      </c>
      <c r="D48" s="416">
        <v>520841</v>
      </c>
      <c r="E48" s="416">
        <v>475811</v>
      </c>
      <c r="F48" s="416">
        <v>478012</v>
      </c>
      <c r="L48" s="495"/>
      <c r="M48" s="495"/>
      <c r="N48" s="495"/>
      <c r="O48" s="495"/>
    </row>
    <row r="49" spans="2:18" x14ac:dyDescent="0.3">
      <c r="B49" s="415" t="s">
        <v>507</v>
      </c>
      <c r="C49" s="416">
        <v>339058</v>
      </c>
      <c r="D49" s="416">
        <v>382144</v>
      </c>
      <c r="E49" s="416">
        <v>325482</v>
      </c>
      <c r="F49" s="416">
        <v>315877</v>
      </c>
      <c r="L49" s="495"/>
      <c r="M49" s="495"/>
      <c r="N49" s="495"/>
      <c r="O49" s="495"/>
    </row>
    <row r="50" spans="2:18" ht="13.5" thickBot="1" x14ac:dyDescent="0.35">
      <c r="B50" s="415" t="s">
        <v>508</v>
      </c>
      <c r="C50" s="416">
        <v>361420</v>
      </c>
      <c r="D50" s="416">
        <v>361123</v>
      </c>
      <c r="E50" s="416">
        <v>375752</v>
      </c>
      <c r="F50" s="416">
        <v>393199</v>
      </c>
      <c r="L50" s="495"/>
      <c r="M50" s="495"/>
      <c r="N50" s="495"/>
      <c r="O50" s="495"/>
    </row>
    <row r="51" spans="2:18" ht="13" customHeight="1" x14ac:dyDescent="0.35">
      <c r="B51" s="713" t="s">
        <v>893</v>
      </c>
      <c r="C51" s="714"/>
      <c r="D51" s="714"/>
    </row>
    <row r="53" spans="2:18" x14ac:dyDescent="0.3">
      <c r="B53" s="648" t="s">
        <v>784</v>
      </c>
      <c r="C53" s="648"/>
      <c r="D53" s="648"/>
      <c r="E53" s="648"/>
      <c r="F53" s="648"/>
      <c r="G53" s="648"/>
    </row>
    <row r="54" spans="2:18" x14ac:dyDescent="0.3">
      <c r="B54" s="711" t="s">
        <v>497</v>
      </c>
      <c r="C54" s="525" t="s">
        <v>511</v>
      </c>
      <c r="D54" s="525"/>
      <c r="E54" s="525"/>
      <c r="F54" s="525"/>
      <c r="G54" s="525"/>
    </row>
    <row r="55" spans="2:18" x14ac:dyDescent="0.3">
      <c r="B55" s="712"/>
      <c r="C55" s="13" t="s">
        <v>493</v>
      </c>
      <c r="D55" s="13" t="s">
        <v>494</v>
      </c>
      <c r="E55" s="13" t="s">
        <v>495</v>
      </c>
      <c r="F55" s="13" t="s">
        <v>496</v>
      </c>
      <c r="G55" s="13" t="s">
        <v>41</v>
      </c>
    </row>
    <row r="56" spans="2:18" x14ac:dyDescent="0.3">
      <c r="B56" s="410" t="s">
        <v>41</v>
      </c>
      <c r="C56" s="417">
        <v>183736.57958669297</v>
      </c>
      <c r="D56" s="417">
        <v>185241.99236699997</v>
      </c>
      <c r="E56" s="417">
        <v>191953.82202129552</v>
      </c>
      <c r="F56" s="417">
        <v>200233.85449103347</v>
      </c>
      <c r="G56" s="418">
        <f t="shared" ref="G56:G67" si="0">SUM(C56:F56)</f>
        <v>761166.24846602196</v>
      </c>
      <c r="H56" s="494"/>
      <c r="I56" s="494"/>
      <c r="J56" s="494"/>
      <c r="K56" s="494"/>
      <c r="L56" s="494"/>
      <c r="N56" s="494"/>
      <c r="O56" s="494"/>
      <c r="P56" s="494"/>
      <c r="Q56" s="494"/>
      <c r="R56" s="494"/>
    </row>
    <row r="57" spans="2:18" x14ac:dyDescent="0.3">
      <c r="B57" s="415" t="s">
        <v>498</v>
      </c>
      <c r="C57" s="370">
        <v>28707</v>
      </c>
      <c r="D57" s="370">
        <v>28733</v>
      </c>
      <c r="E57" s="370">
        <v>28402</v>
      </c>
      <c r="F57" s="370">
        <v>31596</v>
      </c>
      <c r="G57" s="419">
        <f t="shared" si="0"/>
        <v>117438</v>
      </c>
      <c r="H57" s="494"/>
      <c r="I57" s="494"/>
      <c r="J57" s="494"/>
      <c r="K57" s="494"/>
      <c r="L57" s="494"/>
      <c r="N57" s="494"/>
      <c r="O57" s="494"/>
      <c r="P57" s="494"/>
      <c r="Q57" s="494"/>
      <c r="R57" s="494"/>
    </row>
    <row r="58" spans="2:18" x14ac:dyDescent="0.3">
      <c r="B58" s="415" t="s">
        <v>499</v>
      </c>
      <c r="C58" s="370">
        <v>13242.957349014498</v>
      </c>
      <c r="D58" s="370">
        <v>13968.814876721</v>
      </c>
      <c r="E58" s="370">
        <v>14961.440001390001</v>
      </c>
      <c r="F58" s="370">
        <v>9823.8374751800002</v>
      </c>
      <c r="G58" s="419">
        <f t="shared" si="0"/>
        <v>51997.0497023055</v>
      </c>
      <c r="H58" s="494"/>
      <c r="I58" s="494"/>
      <c r="J58" s="494"/>
      <c r="K58" s="494"/>
      <c r="L58" s="494"/>
      <c r="N58" s="494"/>
      <c r="O58" s="494"/>
      <c r="P58" s="494"/>
      <c r="Q58" s="494"/>
      <c r="R58" s="494"/>
    </row>
    <row r="59" spans="2:18" x14ac:dyDescent="0.3">
      <c r="B59" s="415" t="s">
        <v>500</v>
      </c>
      <c r="C59" s="370">
        <v>30659.190869180002</v>
      </c>
      <c r="D59" s="370">
        <v>28809.867942279998</v>
      </c>
      <c r="E59" s="370">
        <v>28943.200457341001</v>
      </c>
      <c r="F59" s="370">
        <v>31465.934005989999</v>
      </c>
      <c r="G59" s="419">
        <f t="shared" si="0"/>
        <v>119878.19327479099</v>
      </c>
      <c r="H59" s="494"/>
      <c r="I59" s="494"/>
      <c r="J59" s="494"/>
      <c r="K59" s="494"/>
      <c r="L59" s="494"/>
      <c r="N59" s="494"/>
      <c r="O59" s="494"/>
      <c r="P59" s="494"/>
      <c r="Q59" s="494"/>
      <c r="R59" s="494"/>
    </row>
    <row r="60" spans="2:18" x14ac:dyDescent="0.3">
      <c r="B60" s="415" t="s">
        <v>501</v>
      </c>
      <c r="C60" s="370">
        <v>17405</v>
      </c>
      <c r="D60" s="370">
        <v>16827</v>
      </c>
      <c r="E60" s="370">
        <v>16887</v>
      </c>
      <c r="F60" s="370">
        <v>18016.599999999999</v>
      </c>
      <c r="G60" s="419">
        <f t="shared" si="0"/>
        <v>69135.600000000006</v>
      </c>
      <c r="H60" s="494"/>
      <c r="I60" s="494"/>
      <c r="J60" s="494"/>
      <c r="K60" s="494"/>
      <c r="L60" s="494"/>
      <c r="N60" s="494"/>
      <c r="O60" s="494"/>
      <c r="P60" s="494"/>
      <c r="Q60" s="494"/>
      <c r="R60" s="494"/>
    </row>
    <row r="61" spans="2:18" x14ac:dyDescent="0.3">
      <c r="B61" s="415" t="s">
        <v>502</v>
      </c>
      <c r="C61" s="370">
        <v>20360.114788129998</v>
      </c>
      <c r="D61" s="370">
        <v>20775.849179060002</v>
      </c>
      <c r="E61" s="370">
        <v>24030.578285288037</v>
      </c>
      <c r="F61" s="370">
        <v>24420.21806772234</v>
      </c>
      <c r="G61" s="419">
        <f t="shared" si="0"/>
        <v>89586.760320200381</v>
      </c>
      <c r="H61" s="494"/>
      <c r="I61" s="494"/>
      <c r="J61" s="494"/>
      <c r="K61" s="494"/>
      <c r="L61" s="494"/>
      <c r="N61" s="494"/>
      <c r="O61" s="494"/>
      <c r="P61" s="494"/>
      <c r="Q61" s="494"/>
      <c r="R61" s="494"/>
    </row>
    <row r="62" spans="2:18" x14ac:dyDescent="0.3">
      <c r="B62" s="415" t="s">
        <v>503</v>
      </c>
      <c r="C62" s="370">
        <v>36487.919708316498</v>
      </c>
      <c r="D62" s="370">
        <v>37546.808036572496</v>
      </c>
      <c r="E62" s="370">
        <v>39210.275403946493</v>
      </c>
      <c r="F62" s="370">
        <v>41767.006009701159</v>
      </c>
      <c r="G62" s="419">
        <f t="shared" si="0"/>
        <v>155012.00915853665</v>
      </c>
      <c r="H62" s="494"/>
      <c r="I62" s="494"/>
      <c r="J62" s="494"/>
      <c r="K62" s="494"/>
      <c r="L62" s="494"/>
      <c r="N62" s="494"/>
      <c r="O62" s="494"/>
      <c r="P62" s="494"/>
      <c r="Q62" s="494"/>
      <c r="R62" s="494"/>
    </row>
    <row r="63" spans="2:18" x14ac:dyDescent="0.3">
      <c r="B63" s="415" t="s">
        <v>504</v>
      </c>
      <c r="C63" s="370">
        <v>5279.027831591</v>
      </c>
      <c r="D63" s="370">
        <v>6059.4553046099991</v>
      </c>
      <c r="E63" s="370">
        <v>6361.3903452199993</v>
      </c>
      <c r="F63" s="370">
        <v>6899.5617916200008</v>
      </c>
      <c r="G63" s="419">
        <f t="shared" si="0"/>
        <v>24599.435273040996</v>
      </c>
      <c r="H63" s="494"/>
      <c r="I63" s="494"/>
      <c r="J63" s="494"/>
      <c r="K63" s="494"/>
      <c r="L63" s="494"/>
      <c r="N63" s="494"/>
      <c r="O63" s="494"/>
      <c r="P63" s="494"/>
      <c r="Q63" s="494"/>
      <c r="R63" s="494"/>
    </row>
    <row r="64" spans="2:18" x14ac:dyDescent="0.3">
      <c r="B64" s="415" t="s">
        <v>505</v>
      </c>
      <c r="C64" s="370">
        <v>7214</v>
      </c>
      <c r="D64" s="370">
        <v>7188</v>
      </c>
      <c r="E64" s="370">
        <v>7630</v>
      </c>
      <c r="F64" s="370">
        <v>8343</v>
      </c>
      <c r="G64" s="419">
        <f t="shared" si="0"/>
        <v>30375</v>
      </c>
      <c r="H64" s="494"/>
      <c r="I64" s="494"/>
      <c r="J64" s="494"/>
      <c r="K64" s="494"/>
      <c r="L64" s="494"/>
      <c r="N64" s="494"/>
      <c r="O64" s="494"/>
      <c r="P64" s="494"/>
      <c r="Q64" s="494"/>
      <c r="R64" s="494"/>
    </row>
    <row r="65" spans="2:18" x14ac:dyDescent="0.3">
      <c r="B65" s="415" t="s">
        <v>506</v>
      </c>
      <c r="C65" s="370">
        <v>11210.819614991</v>
      </c>
      <c r="D65" s="370">
        <v>11434.75619354648</v>
      </c>
      <c r="E65" s="370">
        <v>11247.531071650003</v>
      </c>
      <c r="F65" s="370">
        <v>12777.13541338</v>
      </c>
      <c r="G65" s="419">
        <f t="shared" si="0"/>
        <v>46670.242293567477</v>
      </c>
      <c r="H65" s="494"/>
      <c r="I65" s="494"/>
      <c r="J65" s="494"/>
      <c r="K65" s="494"/>
      <c r="L65" s="494"/>
      <c r="N65" s="494"/>
      <c r="O65" s="494"/>
      <c r="P65" s="494"/>
      <c r="Q65" s="494"/>
      <c r="R65" s="494"/>
    </row>
    <row r="66" spans="2:18" x14ac:dyDescent="0.3">
      <c r="B66" s="415" t="s">
        <v>507</v>
      </c>
      <c r="C66" s="370">
        <v>10469.549425469999</v>
      </c>
      <c r="D66" s="370">
        <v>11635.44083421</v>
      </c>
      <c r="E66" s="370">
        <v>12051.406456459999</v>
      </c>
      <c r="F66" s="370">
        <v>12513.561727439999</v>
      </c>
      <c r="G66" s="419">
        <f t="shared" si="0"/>
        <v>46669.958443579999</v>
      </c>
      <c r="H66" s="494"/>
      <c r="I66" s="494"/>
      <c r="J66" s="494"/>
      <c r="K66" s="494"/>
      <c r="L66" s="494"/>
      <c r="N66" s="494"/>
      <c r="O66" s="494"/>
      <c r="P66" s="494"/>
      <c r="Q66" s="494"/>
      <c r="R66" s="494"/>
    </row>
    <row r="67" spans="2:18" ht="13.5" thickBot="1" x14ac:dyDescent="0.35">
      <c r="B67" s="415" t="s">
        <v>508</v>
      </c>
      <c r="C67" s="370">
        <v>2701</v>
      </c>
      <c r="D67" s="370">
        <v>2263</v>
      </c>
      <c r="E67" s="370">
        <v>2229</v>
      </c>
      <c r="F67" s="370">
        <v>2611</v>
      </c>
      <c r="G67" s="419">
        <f t="shared" si="0"/>
        <v>9804</v>
      </c>
      <c r="H67" s="494"/>
      <c r="I67" s="494"/>
      <c r="J67" s="494"/>
      <c r="K67" s="494"/>
      <c r="L67" s="494"/>
      <c r="N67" s="494"/>
      <c r="O67" s="494"/>
      <c r="P67" s="494"/>
      <c r="Q67" s="494"/>
      <c r="R67" s="494"/>
    </row>
    <row r="68" spans="2:18" ht="13" customHeight="1" x14ac:dyDescent="0.35">
      <c r="B68" s="713" t="s">
        <v>893</v>
      </c>
      <c r="C68" s="714"/>
      <c r="D68" s="714"/>
      <c r="N68" s="494"/>
      <c r="O68" s="494"/>
      <c r="P68" s="494"/>
      <c r="Q68" s="494"/>
      <c r="R68" s="494"/>
    </row>
    <row r="69" spans="2:18" x14ac:dyDescent="0.35">
      <c r="N69" s="494"/>
      <c r="O69" s="494"/>
      <c r="P69" s="494"/>
      <c r="Q69" s="494"/>
      <c r="R69" s="494"/>
    </row>
    <row r="70" spans="2:18" x14ac:dyDescent="0.3">
      <c r="B70" s="648" t="s">
        <v>785</v>
      </c>
      <c r="C70" s="648"/>
      <c r="D70" s="648"/>
      <c r="E70" s="648"/>
      <c r="F70" s="648"/>
      <c r="G70" s="648"/>
      <c r="N70" s="494"/>
      <c r="O70" s="494"/>
      <c r="P70" s="494"/>
      <c r="Q70" s="494"/>
      <c r="R70" s="494"/>
    </row>
    <row r="71" spans="2:18" x14ac:dyDescent="0.3">
      <c r="B71" s="711" t="s">
        <v>497</v>
      </c>
      <c r="C71" s="13" t="s">
        <v>512</v>
      </c>
      <c r="D71" s="14"/>
      <c r="E71" s="14"/>
      <c r="F71" s="14"/>
      <c r="G71" s="14"/>
      <c r="N71" s="494"/>
      <c r="O71" s="494"/>
      <c r="P71" s="494"/>
      <c r="Q71" s="494"/>
      <c r="R71" s="494"/>
    </row>
    <row r="72" spans="2:18" x14ac:dyDescent="0.3">
      <c r="B72" s="712"/>
      <c r="C72" s="13" t="s">
        <v>493</v>
      </c>
      <c r="D72" s="13" t="s">
        <v>494</v>
      </c>
      <c r="E72" s="13" t="s">
        <v>495</v>
      </c>
      <c r="F72" s="13" t="s">
        <v>496</v>
      </c>
      <c r="G72" s="41" t="s">
        <v>41</v>
      </c>
      <c r="N72" s="494"/>
      <c r="O72" s="494"/>
      <c r="P72" s="494"/>
      <c r="Q72" s="494"/>
      <c r="R72" s="494"/>
    </row>
    <row r="73" spans="2:18" ht="14.5" x14ac:dyDescent="0.3">
      <c r="B73" s="420" t="s">
        <v>41</v>
      </c>
      <c r="C73" s="492">
        <v>6172.1890349599835</v>
      </c>
      <c r="D73" s="492">
        <v>5882.5717819000001</v>
      </c>
      <c r="E73" s="492">
        <v>5492.6358960800044</v>
      </c>
      <c r="F73" s="492">
        <v>5813.1928138031162</v>
      </c>
      <c r="G73" s="492">
        <f t="shared" ref="G73:G84" si="1">SUM(C73:F73)</f>
        <v>23360.589526743104</v>
      </c>
      <c r="N73" s="494"/>
      <c r="O73" s="494"/>
      <c r="P73" s="494"/>
      <c r="Q73" s="494"/>
      <c r="R73" s="494"/>
    </row>
    <row r="74" spans="2:18" ht="14.5" x14ac:dyDescent="0.3">
      <c r="B74" s="415" t="s">
        <v>498</v>
      </c>
      <c r="C74" s="492">
        <v>673</v>
      </c>
      <c r="D74" s="492">
        <v>687</v>
      </c>
      <c r="E74" s="492">
        <v>640</v>
      </c>
      <c r="F74" s="492">
        <v>677</v>
      </c>
      <c r="G74" s="492">
        <f t="shared" si="1"/>
        <v>2677</v>
      </c>
      <c r="N74" s="494"/>
      <c r="O74" s="494"/>
      <c r="P74" s="494"/>
      <c r="Q74" s="494"/>
      <c r="R74" s="494"/>
    </row>
    <row r="75" spans="2:18" ht="14.5" x14ac:dyDescent="0.3">
      <c r="B75" s="415" t="s">
        <v>499</v>
      </c>
      <c r="C75" s="492">
        <v>583.98354159999769</v>
      </c>
      <c r="D75" s="492">
        <v>570.80094850999706</v>
      </c>
      <c r="E75" s="492">
        <v>538.54479163000065</v>
      </c>
      <c r="F75" s="492">
        <v>547.04516894999301</v>
      </c>
      <c r="G75" s="492">
        <f t="shared" si="1"/>
        <v>2240.3744506899884</v>
      </c>
      <c r="N75" s="494"/>
      <c r="O75" s="494"/>
      <c r="P75" s="494"/>
      <c r="Q75" s="494"/>
      <c r="R75" s="494"/>
    </row>
    <row r="76" spans="2:18" ht="14.5" x14ac:dyDescent="0.3">
      <c r="B76" s="415" t="s">
        <v>500</v>
      </c>
      <c r="C76" s="492">
        <v>869.47042385997611</v>
      </c>
      <c r="D76" s="492">
        <v>764.29791620999981</v>
      </c>
      <c r="E76" s="492">
        <v>741.77587516000108</v>
      </c>
      <c r="F76" s="492">
        <v>783.65426181004523</v>
      </c>
      <c r="G76" s="492">
        <f t="shared" si="1"/>
        <v>3159.1984770400222</v>
      </c>
      <c r="N76" s="494"/>
      <c r="O76" s="494"/>
      <c r="P76" s="494"/>
      <c r="Q76" s="494"/>
      <c r="R76" s="494"/>
    </row>
    <row r="77" spans="2:18" ht="14.5" x14ac:dyDescent="0.3">
      <c r="B77" s="415" t="s">
        <v>501</v>
      </c>
      <c r="C77" s="492">
        <v>578</v>
      </c>
      <c r="D77" s="492">
        <v>508</v>
      </c>
      <c r="E77" s="492">
        <v>481</v>
      </c>
      <c r="F77" s="492">
        <v>479.8</v>
      </c>
      <c r="G77" s="492">
        <f t="shared" si="1"/>
        <v>2046.8</v>
      </c>
      <c r="N77" s="494"/>
      <c r="O77" s="494"/>
      <c r="P77" s="494"/>
      <c r="Q77" s="494"/>
      <c r="R77" s="494"/>
    </row>
    <row r="78" spans="2:18" ht="14.5" x14ac:dyDescent="0.3">
      <c r="B78" s="415" t="s">
        <v>502</v>
      </c>
      <c r="C78" s="492">
        <v>874.23757906000014</v>
      </c>
      <c r="D78" s="492">
        <v>729.81824028000005</v>
      </c>
      <c r="E78" s="492">
        <v>624.03276477999998</v>
      </c>
      <c r="F78" s="492">
        <v>729.08407329307511</v>
      </c>
      <c r="G78" s="492">
        <f t="shared" si="1"/>
        <v>2957.1726574130753</v>
      </c>
      <c r="N78" s="494"/>
      <c r="O78" s="494"/>
      <c r="P78" s="494"/>
      <c r="Q78" s="494"/>
      <c r="R78" s="494"/>
    </row>
    <row r="79" spans="2:18" ht="14.5" x14ac:dyDescent="0.3">
      <c r="B79" s="415" t="s">
        <v>503</v>
      </c>
      <c r="C79" s="492">
        <v>1070.7215355900094</v>
      </c>
      <c r="D79" s="492">
        <v>1041.4567106000038</v>
      </c>
      <c r="E79" s="492">
        <v>979.7077303400024</v>
      </c>
      <c r="F79" s="492">
        <v>996.73035200000413</v>
      </c>
      <c r="G79" s="492">
        <f t="shared" si="1"/>
        <v>4088.6163285300195</v>
      </c>
      <c r="N79" s="494"/>
      <c r="O79" s="494"/>
      <c r="P79" s="494"/>
      <c r="Q79" s="494"/>
      <c r="R79" s="494"/>
    </row>
    <row r="80" spans="2:18" ht="14.5" x14ac:dyDescent="0.3">
      <c r="B80" s="415" t="s">
        <v>504</v>
      </c>
      <c r="C80" s="492">
        <v>207.46732500000002</v>
      </c>
      <c r="D80" s="492">
        <v>226.05698999999998</v>
      </c>
      <c r="E80" s="492">
        <v>239.92248199999986</v>
      </c>
      <c r="F80" s="492">
        <v>269.70322499999804</v>
      </c>
      <c r="G80" s="492">
        <f t="shared" si="1"/>
        <v>943.15002199999788</v>
      </c>
      <c r="N80" s="494"/>
      <c r="O80" s="494"/>
      <c r="P80" s="494"/>
      <c r="Q80" s="494"/>
      <c r="R80" s="494"/>
    </row>
    <row r="81" spans="2:18" ht="14.5" x14ac:dyDescent="0.3">
      <c r="B81" s="415" t="s">
        <v>505</v>
      </c>
      <c r="C81" s="492">
        <v>411</v>
      </c>
      <c r="D81" s="492">
        <v>453</v>
      </c>
      <c r="E81" s="492">
        <v>429</v>
      </c>
      <c r="F81" s="492">
        <v>464</v>
      </c>
      <c r="G81" s="492">
        <f t="shared" si="1"/>
        <v>1757</v>
      </c>
      <c r="N81" s="494"/>
      <c r="O81" s="494"/>
      <c r="P81" s="494"/>
      <c r="Q81" s="494"/>
      <c r="R81" s="494"/>
    </row>
    <row r="82" spans="2:18" ht="14.5" x14ac:dyDescent="0.3">
      <c r="B82" s="415" t="s">
        <v>506</v>
      </c>
      <c r="C82" s="492">
        <v>364.52443415000005</v>
      </c>
      <c r="D82" s="492">
        <v>372.23410257000006</v>
      </c>
      <c r="E82" s="492">
        <v>322.78234468999995</v>
      </c>
      <c r="F82" s="492">
        <v>371.475394340001</v>
      </c>
      <c r="G82" s="492">
        <f t="shared" si="1"/>
        <v>1431.0162757500011</v>
      </c>
      <c r="N82" s="494"/>
      <c r="O82" s="494"/>
      <c r="P82" s="494"/>
      <c r="Q82" s="494"/>
      <c r="R82" s="494"/>
    </row>
    <row r="83" spans="2:18" ht="14.5" x14ac:dyDescent="0.3">
      <c r="B83" s="415" t="s">
        <v>507</v>
      </c>
      <c r="C83" s="492">
        <v>416.7841957</v>
      </c>
      <c r="D83" s="492">
        <v>426.90687373000003</v>
      </c>
      <c r="E83" s="492">
        <v>397.86990747999994</v>
      </c>
      <c r="F83" s="492">
        <v>396.70033840999997</v>
      </c>
      <c r="G83" s="492">
        <f t="shared" si="1"/>
        <v>1638.26131532</v>
      </c>
      <c r="N83" s="494"/>
      <c r="O83" s="494"/>
      <c r="P83" s="494"/>
      <c r="Q83" s="494"/>
      <c r="R83" s="494"/>
    </row>
    <row r="84" spans="2:18" ht="15" thickBot="1" x14ac:dyDescent="0.35">
      <c r="B84" s="415" t="s">
        <v>508</v>
      </c>
      <c r="C84" s="492">
        <v>123</v>
      </c>
      <c r="D84" s="492">
        <v>103</v>
      </c>
      <c r="E84" s="492">
        <v>98</v>
      </c>
      <c r="F84" s="492">
        <v>98</v>
      </c>
      <c r="G84" s="492">
        <f t="shared" si="1"/>
        <v>422</v>
      </c>
      <c r="N84" s="494"/>
      <c r="O84" s="494"/>
      <c r="P84" s="494"/>
      <c r="Q84" s="494"/>
      <c r="R84" s="494"/>
    </row>
    <row r="85" spans="2:18" ht="13" customHeight="1" x14ac:dyDescent="0.35">
      <c r="B85" s="713" t="s">
        <v>893</v>
      </c>
      <c r="C85" s="714"/>
      <c r="D85" s="714"/>
    </row>
    <row r="87" spans="2:18" x14ac:dyDescent="0.3">
      <c r="B87" s="505" t="s">
        <v>786</v>
      </c>
      <c r="C87" s="505"/>
      <c r="D87" s="505"/>
      <c r="E87" s="505"/>
      <c r="F87" s="505"/>
    </row>
    <row r="88" spans="2:18" x14ac:dyDescent="0.3">
      <c r="B88" s="711" t="s">
        <v>497</v>
      </c>
      <c r="C88" s="502" t="s">
        <v>492</v>
      </c>
      <c r="D88" s="503"/>
      <c r="E88" s="503"/>
      <c r="F88" s="503"/>
    </row>
    <row r="89" spans="2:18" x14ac:dyDescent="0.3">
      <c r="B89" s="715"/>
      <c r="C89" s="13" t="s">
        <v>493</v>
      </c>
      <c r="D89" s="13" t="s">
        <v>494</v>
      </c>
      <c r="E89" s="13" t="s">
        <v>495</v>
      </c>
      <c r="F89" s="13" t="s">
        <v>496</v>
      </c>
    </row>
    <row r="90" spans="2:18" x14ac:dyDescent="0.3">
      <c r="B90" s="422" t="s">
        <v>41</v>
      </c>
      <c r="C90" s="414">
        <v>10630726</v>
      </c>
      <c r="D90" s="414">
        <v>10807947</v>
      </c>
      <c r="E90" s="414">
        <v>10937488</v>
      </c>
      <c r="F90" s="414">
        <v>11058265</v>
      </c>
      <c r="L90" s="495"/>
      <c r="M90" s="495"/>
      <c r="N90" s="495"/>
      <c r="O90" s="495"/>
    </row>
    <row r="91" spans="2:18" x14ac:dyDescent="0.3">
      <c r="B91" s="415" t="s">
        <v>498</v>
      </c>
      <c r="C91" s="416">
        <v>1126682</v>
      </c>
      <c r="D91" s="416">
        <v>1163553</v>
      </c>
      <c r="E91" s="416">
        <v>1250563</v>
      </c>
      <c r="F91" s="416">
        <v>1290977</v>
      </c>
      <c r="L91" s="495"/>
      <c r="M91" s="495"/>
      <c r="N91" s="495"/>
      <c r="O91" s="495"/>
    </row>
    <row r="92" spans="2:18" x14ac:dyDescent="0.3">
      <c r="B92" s="415" t="s">
        <v>499</v>
      </c>
      <c r="C92" s="416">
        <v>1149497</v>
      </c>
      <c r="D92" s="416">
        <v>1154428</v>
      </c>
      <c r="E92" s="416">
        <v>1259771</v>
      </c>
      <c r="F92" s="416">
        <v>1186922</v>
      </c>
      <c r="L92" s="495"/>
      <c r="M92" s="495"/>
      <c r="N92" s="495"/>
      <c r="O92" s="495"/>
    </row>
    <row r="93" spans="2:18" x14ac:dyDescent="0.3">
      <c r="B93" s="415" t="s">
        <v>500</v>
      </c>
      <c r="C93" s="416">
        <v>616807</v>
      </c>
      <c r="D93" s="416">
        <v>628070</v>
      </c>
      <c r="E93" s="416">
        <v>644815</v>
      </c>
      <c r="F93" s="416">
        <v>660437</v>
      </c>
      <c r="L93" s="495"/>
      <c r="M93" s="495"/>
      <c r="N93" s="495"/>
      <c r="O93" s="495"/>
    </row>
    <row r="94" spans="2:18" x14ac:dyDescent="0.3">
      <c r="B94" s="415" t="s">
        <v>501</v>
      </c>
      <c r="C94" s="416">
        <v>1328906</v>
      </c>
      <c r="D94" s="416">
        <v>1352671</v>
      </c>
      <c r="E94" s="416">
        <v>1206408</v>
      </c>
      <c r="F94" s="416">
        <v>1227410</v>
      </c>
      <c r="L94" s="495"/>
      <c r="M94" s="495"/>
      <c r="N94" s="495"/>
      <c r="O94" s="495"/>
    </row>
    <row r="95" spans="2:18" x14ac:dyDescent="0.3">
      <c r="B95" s="415" t="s">
        <v>502</v>
      </c>
      <c r="C95" s="416">
        <v>2121325</v>
      </c>
      <c r="D95" s="416">
        <v>2141404</v>
      </c>
      <c r="E95" s="416">
        <v>2176067</v>
      </c>
      <c r="F95" s="416">
        <v>2220266</v>
      </c>
      <c r="L95" s="495"/>
      <c r="M95" s="495"/>
      <c r="N95" s="495"/>
      <c r="O95" s="495"/>
    </row>
    <row r="96" spans="2:18" x14ac:dyDescent="0.3">
      <c r="B96" s="415" t="s">
        <v>503</v>
      </c>
      <c r="C96" s="416">
        <v>972803</v>
      </c>
      <c r="D96" s="416">
        <v>992264</v>
      </c>
      <c r="E96" s="416">
        <v>1014471</v>
      </c>
      <c r="F96" s="416">
        <v>1044520</v>
      </c>
      <c r="L96" s="495"/>
      <c r="M96" s="495"/>
      <c r="N96" s="495"/>
      <c r="O96" s="495"/>
    </row>
    <row r="97" spans="2:15" x14ac:dyDescent="0.3">
      <c r="B97" s="415" t="s">
        <v>504</v>
      </c>
      <c r="C97" s="416">
        <v>692474</v>
      </c>
      <c r="D97" s="416">
        <v>696211</v>
      </c>
      <c r="E97" s="416">
        <v>699455</v>
      </c>
      <c r="F97" s="416">
        <v>705149</v>
      </c>
      <c r="L97" s="495"/>
      <c r="M97" s="495"/>
      <c r="N97" s="495"/>
      <c r="O97" s="495"/>
    </row>
    <row r="98" spans="2:15" x14ac:dyDescent="0.3">
      <c r="B98" s="415" t="s">
        <v>505</v>
      </c>
      <c r="C98" s="416">
        <v>779178</v>
      </c>
      <c r="D98" s="416">
        <v>794858</v>
      </c>
      <c r="E98" s="416">
        <v>804830</v>
      </c>
      <c r="F98" s="416">
        <v>816024</v>
      </c>
      <c r="L98" s="495"/>
      <c r="M98" s="495"/>
      <c r="N98" s="495"/>
      <c r="O98" s="495"/>
    </row>
    <row r="99" spans="2:15" x14ac:dyDescent="0.3">
      <c r="B99" s="415" t="s">
        <v>506</v>
      </c>
      <c r="C99" s="416">
        <v>678706</v>
      </c>
      <c r="D99" s="416">
        <v>685247</v>
      </c>
      <c r="E99" s="416">
        <v>675197</v>
      </c>
      <c r="F99" s="416">
        <v>685128</v>
      </c>
      <c r="L99" s="495"/>
      <c r="M99" s="495"/>
      <c r="N99" s="495"/>
      <c r="O99" s="495"/>
    </row>
    <row r="100" spans="2:15" x14ac:dyDescent="0.3">
      <c r="B100" s="415" t="s">
        <v>507</v>
      </c>
      <c r="C100" s="416">
        <v>695934</v>
      </c>
      <c r="D100" s="416">
        <v>724569</v>
      </c>
      <c r="E100" s="416">
        <v>725363</v>
      </c>
      <c r="F100" s="416">
        <v>725363</v>
      </c>
      <c r="L100" s="495"/>
      <c r="M100" s="495"/>
      <c r="N100" s="495"/>
      <c r="O100" s="495"/>
    </row>
    <row r="101" spans="2:15" ht="13.5" thickBot="1" x14ac:dyDescent="0.35">
      <c r="B101" s="415" t="s">
        <v>508</v>
      </c>
      <c r="C101" s="416">
        <v>468414</v>
      </c>
      <c r="D101" s="416">
        <v>474672</v>
      </c>
      <c r="E101" s="416">
        <v>480548</v>
      </c>
      <c r="F101" s="416">
        <v>496069</v>
      </c>
      <c r="L101" s="495"/>
      <c r="M101" s="495"/>
      <c r="N101" s="495"/>
      <c r="O101" s="495"/>
    </row>
    <row r="102" spans="2:15" ht="13" customHeight="1" x14ac:dyDescent="0.35">
      <c r="B102" s="713" t="s">
        <v>893</v>
      </c>
      <c r="C102" s="714"/>
      <c r="D102" s="714"/>
      <c r="L102" s="495"/>
      <c r="M102" s="495"/>
      <c r="N102" s="495"/>
      <c r="O102" s="495"/>
    </row>
    <row r="103" spans="2:15" x14ac:dyDescent="0.35">
      <c r="L103" s="495"/>
      <c r="M103" s="495"/>
      <c r="N103" s="495"/>
      <c r="O103" s="495"/>
    </row>
    <row r="104" spans="2:15" x14ac:dyDescent="0.35">
      <c r="L104" s="495"/>
      <c r="M104" s="495"/>
      <c r="N104" s="495"/>
      <c r="O104" s="495"/>
    </row>
    <row r="105" spans="2:15" x14ac:dyDescent="0.35">
      <c r="B105" s="710" t="s">
        <v>787</v>
      </c>
      <c r="C105" s="710"/>
      <c r="D105" s="710"/>
      <c r="E105" s="710"/>
      <c r="F105" s="710"/>
      <c r="L105" s="495"/>
      <c r="M105" s="495"/>
      <c r="N105" s="495"/>
      <c r="O105" s="495"/>
    </row>
    <row r="106" spans="2:15" x14ac:dyDescent="0.3">
      <c r="B106" s="708" t="s">
        <v>497</v>
      </c>
      <c r="C106" s="502" t="s">
        <v>509</v>
      </c>
      <c r="D106" s="503"/>
      <c r="E106" s="503"/>
      <c r="F106" s="503"/>
      <c r="L106" s="495"/>
      <c r="M106" s="495"/>
      <c r="N106" s="495"/>
      <c r="O106" s="495"/>
    </row>
    <row r="107" spans="2:15" x14ac:dyDescent="0.3">
      <c r="B107" s="709"/>
      <c r="C107" s="180" t="s">
        <v>493</v>
      </c>
      <c r="D107" s="180" t="s">
        <v>494</v>
      </c>
      <c r="E107" s="180" t="s">
        <v>495</v>
      </c>
      <c r="F107" s="180" t="s">
        <v>496</v>
      </c>
      <c r="L107" s="495"/>
      <c r="M107" s="495"/>
      <c r="N107" s="495"/>
      <c r="O107" s="495"/>
    </row>
    <row r="108" spans="2:15" x14ac:dyDescent="0.3">
      <c r="B108" s="422" t="s">
        <v>41</v>
      </c>
      <c r="C108" s="414">
        <v>4789799</v>
      </c>
      <c r="D108" s="414">
        <v>4958795</v>
      </c>
      <c r="E108" s="414">
        <v>5024525</v>
      </c>
      <c r="F108" s="414">
        <v>5125009</v>
      </c>
      <c r="L108" s="495"/>
      <c r="M108" s="495"/>
      <c r="N108" s="495"/>
      <c r="O108" s="495"/>
    </row>
    <row r="109" spans="2:15" x14ac:dyDescent="0.3">
      <c r="B109" s="415" t="s">
        <v>498</v>
      </c>
      <c r="C109" s="416">
        <v>675122</v>
      </c>
      <c r="D109" s="416">
        <v>697683</v>
      </c>
      <c r="E109" s="416">
        <v>726748</v>
      </c>
      <c r="F109" s="416">
        <v>757733</v>
      </c>
      <c r="L109" s="495"/>
      <c r="M109" s="495"/>
      <c r="N109" s="495"/>
      <c r="O109" s="495"/>
    </row>
    <row r="110" spans="2:15" x14ac:dyDescent="0.3">
      <c r="B110" s="415" t="s">
        <v>499</v>
      </c>
      <c r="C110" s="416">
        <v>627764</v>
      </c>
      <c r="D110" s="416">
        <v>631898</v>
      </c>
      <c r="E110" s="416">
        <v>634457</v>
      </c>
      <c r="F110" s="416">
        <v>607902</v>
      </c>
      <c r="L110" s="495"/>
      <c r="M110" s="495"/>
      <c r="N110" s="495"/>
      <c r="O110" s="495"/>
    </row>
    <row r="111" spans="2:15" x14ac:dyDescent="0.3">
      <c r="B111" s="415" t="s">
        <v>500</v>
      </c>
      <c r="C111" s="416">
        <v>354917</v>
      </c>
      <c r="D111" s="416">
        <v>361266</v>
      </c>
      <c r="E111" s="416">
        <v>374486</v>
      </c>
      <c r="F111" s="416">
        <v>391398</v>
      </c>
      <c r="L111" s="495"/>
      <c r="M111" s="495"/>
      <c r="N111" s="495"/>
      <c r="O111" s="495"/>
    </row>
    <row r="112" spans="2:15" x14ac:dyDescent="0.3">
      <c r="B112" s="415" t="s">
        <v>501</v>
      </c>
      <c r="C112" s="416">
        <v>545252</v>
      </c>
      <c r="D112" s="416">
        <v>552990</v>
      </c>
      <c r="E112" s="416">
        <v>570360</v>
      </c>
      <c r="F112" s="416">
        <v>530346</v>
      </c>
      <c r="L112" s="495"/>
      <c r="M112" s="495"/>
      <c r="N112" s="495"/>
      <c r="O112" s="495"/>
    </row>
    <row r="113" spans="2:15" x14ac:dyDescent="0.3">
      <c r="B113" s="415" t="s">
        <v>502</v>
      </c>
      <c r="C113" s="416">
        <v>800888</v>
      </c>
      <c r="D113" s="416">
        <v>828061</v>
      </c>
      <c r="E113" s="416">
        <v>858822</v>
      </c>
      <c r="F113" s="416">
        <v>905824</v>
      </c>
      <c r="L113" s="495"/>
      <c r="M113" s="495"/>
      <c r="N113" s="495"/>
      <c r="O113" s="495"/>
    </row>
    <row r="114" spans="2:15" x14ac:dyDescent="0.3">
      <c r="B114" s="415" t="s">
        <v>503</v>
      </c>
      <c r="C114" s="416">
        <v>731934</v>
      </c>
      <c r="D114" s="416">
        <v>771863</v>
      </c>
      <c r="E114" s="416">
        <v>717014</v>
      </c>
      <c r="F114" s="416">
        <v>762318</v>
      </c>
      <c r="L114" s="495"/>
      <c r="M114" s="495"/>
      <c r="N114" s="495"/>
      <c r="O114" s="495"/>
    </row>
    <row r="115" spans="2:15" x14ac:dyDescent="0.3">
      <c r="B115" s="415" t="s">
        <v>504</v>
      </c>
      <c r="C115" s="416">
        <v>211513</v>
      </c>
      <c r="D115" s="416">
        <v>218340</v>
      </c>
      <c r="E115" s="416">
        <v>221980</v>
      </c>
      <c r="F115" s="416">
        <v>225805</v>
      </c>
      <c r="L115" s="495"/>
      <c r="M115" s="495"/>
      <c r="N115" s="495"/>
      <c r="O115" s="495"/>
    </row>
    <row r="116" spans="2:15" x14ac:dyDescent="0.3">
      <c r="B116" s="415" t="s">
        <v>505</v>
      </c>
      <c r="C116" s="416">
        <v>167713</v>
      </c>
      <c r="D116" s="416">
        <v>193474</v>
      </c>
      <c r="E116" s="416">
        <v>195596</v>
      </c>
      <c r="F116" s="416">
        <v>196535</v>
      </c>
      <c r="L116" s="495"/>
      <c r="M116" s="495"/>
      <c r="N116" s="495"/>
      <c r="O116" s="495"/>
    </row>
    <row r="117" spans="2:15" x14ac:dyDescent="0.3">
      <c r="B117" s="415" t="s">
        <v>506</v>
      </c>
      <c r="C117" s="416">
        <v>194628</v>
      </c>
      <c r="D117" s="416">
        <v>199234</v>
      </c>
      <c r="E117" s="416">
        <v>201537</v>
      </c>
      <c r="F117" s="416">
        <v>205280</v>
      </c>
      <c r="L117" s="495"/>
      <c r="M117" s="495"/>
      <c r="N117" s="495"/>
      <c r="O117" s="495"/>
    </row>
    <row r="118" spans="2:15" x14ac:dyDescent="0.3">
      <c r="B118" s="415" t="s">
        <v>507</v>
      </c>
      <c r="C118" s="416">
        <v>414951</v>
      </c>
      <c r="D118" s="416">
        <v>425784</v>
      </c>
      <c r="E118" s="416">
        <v>435670</v>
      </c>
      <c r="F118" s="416">
        <v>445174</v>
      </c>
      <c r="L118" s="495"/>
      <c r="M118" s="495"/>
      <c r="N118" s="495"/>
      <c r="O118" s="495"/>
    </row>
    <row r="119" spans="2:15" ht="13.5" thickBot="1" x14ac:dyDescent="0.35">
      <c r="B119" s="415" t="s">
        <v>508</v>
      </c>
      <c r="C119" s="416">
        <v>65117</v>
      </c>
      <c r="D119" s="416">
        <v>78202</v>
      </c>
      <c r="E119" s="416">
        <v>87855</v>
      </c>
      <c r="F119" s="416">
        <v>96694</v>
      </c>
      <c r="L119" s="495"/>
      <c r="M119" s="495"/>
      <c r="N119" s="495"/>
      <c r="O119" s="495"/>
    </row>
    <row r="120" spans="2:15" ht="13" customHeight="1" x14ac:dyDescent="0.35">
      <c r="B120" s="713" t="s">
        <v>893</v>
      </c>
      <c r="C120" s="714"/>
      <c r="D120" s="714"/>
      <c r="L120" s="495"/>
      <c r="M120" s="495"/>
      <c r="N120" s="495"/>
      <c r="O120" s="495"/>
    </row>
    <row r="121" spans="2:15" x14ac:dyDescent="0.35">
      <c r="L121" s="495"/>
      <c r="M121" s="495"/>
      <c r="N121" s="495"/>
      <c r="O121" s="495"/>
    </row>
    <row r="122" spans="2:15" x14ac:dyDescent="0.3">
      <c r="B122" s="505" t="s">
        <v>788</v>
      </c>
      <c r="C122" s="505"/>
      <c r="D122" s="505"/>
      <c r="E122" s="505"/>
      <c r="F122" s="505"/>
      <c r="L122" s="495"/>
      <c r="M122" s="495"/>
      <c r="N122" s="495"/>
      <c r="O122" s="495"/>
    </row>
    <row r="123" spans="2:15" x14ac:dyDescent="0.3">
      <c r="B123" s="711" t="s">
        <v>497</v>
      </c>
      <c r="C123" s="502" t="s">
        <v>510</v>
      </c>
      <c r="D123" s="503"/>
      <c r="E123" s="503"/>
      <c r="F123" s="504"/>
      <c r="L123" s="495"/>
      <c r="M123" s="495"/>
      <c r="N123" s="495"/>
      <c r="O123" s="495"/>
    </row>
    <row r="124" spans="2:15" x14ac:dyDescent="0.3">
      <c r="B124" s="712"/>
      <c r="C124" s="13" t="s">
        <v>493</v>
      </c>
      <c r="D124" s="13" t="s">
        <v>494</v>
      </c>
      <c r="E124" s="13" t="s">
        <v>495</v>
      </c>
      <c r="F124" s="13" t="s">
        <v>496</v>
      </c>
      <c r="L124" s="495"/>
      <c r="M124" s="495"/>
      <c r="N124" s="495"/>
      <c r="O124" s="495"/>
    </row>
    <row r="125" spans="2:15" x14ac:dyDescent="0.3">
      <c r="B125" s="410" t="s">
        <v>41</v>
      </c>
      <c r="C125" s="414">
        <v>5840927</v>
      </c>
      <c r="D125" s="414">
        <v>5849152</v>
      </c>
      <c r="E125" s="414">
        <v>5912963</v>
      </c>
      <c r="F125" s="414">
        <v>5933256</v>
      </c>
      <c r="L125" s="495"/>
      <c r="M125" s="495"/>
      <c r="N125" s="495"/>
      <c r="O125" s="495"/>
    </row>
    <row r="126" spans="2:15" x14ac:dyDescent="0.3">
      <c r="B126" s="415" t="s">
        <v>498</v>
      </c>
      <c r="C126" s="416">
        <v>451560</v>
      </c>
      <c r="D126" s="416">
        <v>465870</v>
      </c>
      <c r="E126" s="416">
        <v>523815</v>
      </c>
      <c r="F126" s="416">
        <v>533244</v>
      </c>
      <c r="L126" s="495"/>
      <c r="M126" s="495"/>
      <c r="N126" s="495"/>
      <c r="O126" s="495"/>
    </row>
    <row r="127" spans="2:15" x14ac:dyDescent="0.3">
      <c r="B127" s="415" t="s">
        <v>499</v>
      </c>
      <c r="C127" s="416">
        <v>521733</v>
      </c>
      <c r="D127" s="416">
        <v>522530</v>
      </c>
      <c r="E127" s="416">
        <v>625314</v>
      </c>
      <c r="F127" s="416">
        <v>579020</v>
      </c>
      <c r="L127" s="495"/>
      <c r="M127" s="495"/>
      <c r="N127" s="495"/>
      <c r="O127" s="495"/>
    </row>
    <row r="128" spans="2:15" x14ac:dyDescent="0.3">
      <c r="B128" s="415" t="s">
        <v>500</v>
      </c>
      <c r="C128" s="416">
        <v>261890</v>
      </c>
      <c r="D128" s="416">
        <v>266804</v>
      </c>
      <c r="E128" s="416">
        <v>270329</v>
      </c>
      <c r="F128" s="416">
        <v>269039</v>
      </c>
      <c r="L128" s="495"/>
      <c r="M128" s="495"/>
      <c r="N128" s="495"/>
      <c r="O128" s="495"/>
    </row>
    <row r="129" spans="2:18" x14ac:dyDescent="0.3">
      <c r="B129" s="415" t="s">
        <v>501</v>
      </c>
      <c r="C129" s="416">
        <v>783654</v>
      </c>
      <c r="D129" s="416">
        <v>799681</v>
      </c>
      <c r="E129" s="416">
        <v>636048</v>
      </c>
      <c r="F129" s="416">
        <v>697064</v>
      </c>
      <c r="L129" s="495"/>
      <c r="M129" s="495"/>
      <c r="N129" s="495"/>
      <c r="O129" s="495"/>
    </row>
    <row r="130" spans="2:18" x14ac:dyDescent="0.3">
      <c r="B130" s="415" t="s">
        <v>502</v>
      </c>
      <c r="C130" s="416">
        <v>1320437</v>
      </c>
      <c r="D130" s="416">
        <v>1313343</v>
      </c>
      <c r="E130" s="416">
        <v>1317245</v>
      </c>
      <c r="F130" s="416">
        <v>1314442</v>
      </c>
      <c r="L130" s="495"/>
      <c r="M130" s="495"/>
      <c r="N130" s="495"/>
      <c r="O130" s="495"/>
    </row>
    <row r="131" spans="2:18" x14ac:dyDescent="0.3">
      <c r="B131" s="415" t="s">
        <v>503</v>
      </c>
      <c r="C131" s="416">
        <v>240869</v>
      </c>
      <c r="D131" s="416">
        <v>220401</v>
      </c>
      <c r="E131" s="416">
        <v>297457</v>
      </c>
      <c r="F131" s="416">
        <v>282202</v>
      </c>
      <c r="L131" s="495"/>
      <c r="M131" s="495"/>
      <c r="N131" s="495"/>
      <c r="O131" s="495"/>
    </row>
    <row r="132" spans="2:18" x14ac:dyDescent="0.3">
      <c r="B132" s="415" t="s">
        <v>504</v>
      </c>
      <c r="C132" s="416">
        <v>480961</v>
      </c>
      <c r="D132" s="416">
        <v>477871</v>
      </c>
      <c r="E132" s="416">
        <v>477475</v>
      </c>
      <c r="F132" s="416">
        <v>479344</v>
      </c>
      <c r="L132" s="495"/>
      <c r="M132" s="495"/>
      <c r="N132" s="495"/>
      <c r="O132" s="495"/>
    </row>
    <row r="133" spans="2:18" x14ac:dyDescent="0.3">
      <c r="B133" s="415" t="s">
        <v>505</v>
      </c>
      <c r="C133" s="416">
        <v>611465</v>
      </c>
      <c r="D133" s="416">
        <v>601384</v>
      </c>
      <c r="E133" s="416">
        <v>609234</v>
      </c>
      <c r="F133" s="416">
        <v>619489</v>
      </c>
      <c r="L133" s="495"/>
      <c r="M133" s="495"/>
      <c r="N133" s="495"/>
      <c r="O133" s="495"/>
    </row>
    <row r="134" spans="2:18" x14ac:dyDescent="0.3">
      <c r="B134" s="415" t="s">
        <v>506</v>
      </c>
      <c r="C134" s="416">
        <v>484078</v>
      </c>
      <c r="D134" s="416">
        <v>486013</v>
      </c>
      <c r="E134" s="416">
        <v>473660</v>
      </c>
      <c r="F134" s="416">
        <v>479848</v>
      </c>
      <c r="L134" s="495"/>
      <c r="M134" s="495"/>
      <c r="N134" s="495"/>
      <c r="O134" s="495"/>
    </row>
    <row r="135" spans="2:18" x14ac:dyDescent="0.3">
      <c r="B135" s="415" t="s">
        <v>507</v>
      </c>
      <c r="C135" s="416">
        <v>280983</v>
      </c>
      <c r="D135" s="416">
        <v>298785</v>
      </c>
      <c r="E135" s="416">
        <v>289693</v>
      </c>
      <c r="F135" s="416">
        <v>280189</v>
      </c>
      <c r="L135" s="495"/>
      <c r="M135" s="495"/>
      <c r="N135" s="495"/>
      <c r="O135" s="495"/>
    </row>
    <row r="136" spans="2:18" ht="13.5" thickBot="1" x14ac:dyDescent="0.35">
      <c r="B136" s="415" t="s">
        <v>508</v>
      </c>
      <c r="C136" s="416">
        <v>403297</v>
      </c>
      <c r="D136" s="416">
        <v>396470</v>
      </c>
      <c r="E136" s="416">
        <v>392693</v>
      </c>
      <c r="F136" s="416">
        <v>399375</v>
      </c>
      <c r="L136" s="495"/>
      <c r="M136" s="495"/>
      <c r="N136" s="495"/>
      <c r="O136" s="495"/>
    </row>
    <row r="137" spans="2:18" ht="13" customHeight="1" x14ac:dyDescent="0.35">
      <c r="B137" s="713" t="s">
        <v>893</v>
      </c>
      <c r="C137" s="714"/>
      <c r="D137" s="714"/>
    </row>
    <row r="139" spans="2:18" x14ac:dyDescent="0.3">
      <c r="B139" s="716" t="s">
        <v>789</v>
      </c>
      <c r="C139" s="505"/>
      <c r="D139" s="505"/>
      <c r="E139" s="505"/>
      <c r="F139" s="505"/>
      <c r="G139" s="505"/>
    </row>
    <row r="140" spans="2:18" x14ac:dyDescent="0.3">
      <c r="B140" s="711" t="s">
        <v>497</v>
      </c>
      <c r="C140" s="525" t="s">
        <v>511</v>
      </c>
      <c r="D140" s="525"/>
      <c r="E140" s="525"/>
      <c r="F140" s="525"/>
      <c r="G140" s="525"/>
    </row>
    <row r="141" spans="2:18" x14ac:dyDescent="0.3">
      <c r="B141" s="712"/>
      <c r="C141" s="13" t="s">
        <v>493</v>
      </c>
      <c r="D141" s="13" t="s">
        <v>494</v>
      </c>
      <c r="E141" s="13" t="s">
        <v>495</v>
      </c>
      <c r="F141" s="13" t="s">
        <v>496</v>
      </c>
      <c r="G141" s="13" t="s">
        <v>41</v>
      </c>
    </row>
    <row r="142" spans="2:18" x14ac:dyDescent="0.3">
      <c r="B142" s="410" t="s">
        <v>41</v>
      </c>
      <c r="C142" s="417">
        <v>204735.61781050666</v>
      </c>
      <c r="D142" s="417">
        <v>188412.52051758746</v>
      </c>
      <c r="E142" s="417">
        <v>202622.52620227417</v>
      </c>
      <c r="F142" s="417">
        <v>232315.21636179578</v>
      </c>
      <c r="G142" s="418">
        <f t="shared" ref="G142:G153" si="2">SUM(C142:F142)</f>
        <v>828085.88089216407</v>
      </c>
      <c r="H142" s="494"/>
      <c r="I142" s="494"/>
      <c r="J142" s="494"/>
      <c r="K142" s="494"/>
      <c r="L142" s="494"/>
      <c r="N142" s="494"/>
      <c r="O142" s="494"/>
      <c r="P142" s="494"/>
      <c r="Q142" s="494"/>
      <c r="R142" s="494"/>
    </row>
    <row r="143" spans="2:18" x14ac:dyDescent="0.3">
      <c r="B143" s="415" t="s">
        <v>498</v>
      </c>
      <c r="C143" s="370">
        <v>30869</v>
      </c>
      <c r="D143" s="370">
        <v>28025</v>
      </c>
      <c r="E143" s="370">
        <v>31516</v>
      </c>
      <c r="F143" s="370">
        <v>35264</v>
      </c>
      <c r="G143" s="419">
        <f t="shared" si="2"/>
        <v>125674</v>
      </c>
      <c r="H143" s="494"/>
      <c r="I143" s="494"/>
      <c r="J143" s="494"/>
      <c r="K143" s="494"/>
      <c r="L143" s="494"/>
      <c r="N143" s="494"/>
      <c r="O143" s="494"/>
      <c r="P143" s="494"/>
      <c r="Q143" s="494"/>
      <c r="R143" s="494"/>
    </row>
    <row r="144" spans="2:18" x14ac:dyDescent="0.3">
      <c r="B144" s="415" t="s">
        <v>499</v>
      </c>
      <c r="C144" s="370">
        <v>15723.237131119999</v>
      </c>
      <c r="D144" s="370">
        <v>16769.075596139999</v>
      </c>
      <c r="E144" s="370">
        <v>15922.161836000001</v>
      </c>
      <c r="F144" s="370">
        <v>19859.774253019998</v>
      </c>
      <c r="G144" s="419">
        <f t="shared" si="2"/>
        <v>68274.248816279985</v>
      </c>
      <c r="H144" s="494"/>
      <c r="I144" s="494"/>
      <c r="J144" s="494"/>
      <c r="K144" s="494"/>
      <c r="L144" s="494"/>
      <c r="N144" s="494"/>
      <c r="O144" s="494"/>
      <c r="P144" s="494"/>
      <c r="Q144" s="494"/>
      <c r="R144" s="494"/>
    </row>
    <row r="145" spans="2:18" x14ac:dyDescent="0.3">
      <c r="B145" s="415" t="s">
        <v>500</v>
      </c>
      <c r="C145" s="370">
        <v>31114.671388770003</v>
      </c>
      <c r="D145" s="370">
        <v>27723</v>
      </c>
      <c r="E145" s="370">
        <v>30361</v>
      </c>
      <c r="F145" s="370">
        <v>35593</v>
      </c>
      <c r="G145" s="419">
        <f t="shared" si="2"/>
        <v>124791.67138877</v>
      </c>
      <c r="H145" s="494"/>
      <c r="I145" s="494"/>
      <c r="J145" s="494"/>
      <c r="K145" s="494"/>
      <c r="L145" s="494"/>
      <c r="N145" s="494"/>
      <c r="O145" s="494"/>
      <c r="P145" s="494"/>
      <c r="Q145" s="494"/>
      <c r="R145" s="494"/>
    </row>
    <row r="146" spans="2:18" x14ac:dyDescent="0.3">
      <c r="B146" s="415" t="s">
        <v>501</v>
      </c>
      <c r="C146" s="370">
        <v>18863</v>
      </c>
      <c r="D146" s="370">
        <v>16490</v>
      </c>
      <c r="E146" s="370">
        <v>17363</v>
      </c>
      <c r="F146" s="370">
        <v>18025</v>
      </c>
      <c r="G146" s="419">
        <f t="shared" si="2"/>
        <v>70741</v>
      </c>
      <c r="H146" s="494"/>
      <c r="I146" s="494"/>
      <c r="J146" s="494"/>
      <c r="K146" s="494"/>
      <c r="L146" s="494"/>
      <c r="N146" s="494"/>
      <c r="O146" s="494"/>
      <c r="P146" s="494"/>
      <c r="Q146" s="494"/>
      <c r="R146" s="494"/>
    </row>
    <row r="147" spans="2:18" x14ac:dyDescent="0.3">
      <c r="B147" s="415" t="s">
        <v>502</v>
      </c>
      <c r="C147" s="370">
        <v>22814.936203027639</v>
      </c>
      <c r="D147" s="370">
        <v>21283.25298219746</v>
      </c>
      <c r="E147" s="370">
        <v>23095.579736878157</v>
      </c>
      <c r="F147" s="370">
        <v>28481.244684710102</v>
      </c>
      <c r="G147" s="419">
        <f t="shared" si="2"/>
        <v>95675.013606813358</v>
      </c>
      <c r="H147" s="494"/>
      <c r="I147" s="494"/>
      <c r="J147" s="494"/>
      <c r="K147" s="494"/>
      <c r="L147" s="494"/>
      <c r="N147" s="494"/>
      <c r="O147" s="494"/>
      <c r="P147" s="494"/>
      <c r="Q147" s="494"/>
      <c r="R147" s="494"/>
    </row>
    <row r="148" spans="2:18" x14ac:dyDescent="0.3">
      <c r="B148" s="415" t="s">
        <v>503</v>
      </c>
      <c r="C148" s="370">
        <v>41646.180293999998</v>
      </c>
      <c r="D148" s="370">
        <v>38153.165976069999</v>
      </c>
      <c r="E148" s="370">
        <v>40558.471026530002</v>
      </c>
      <c r="F148" s="370">
        <v>45625.786895190002</v>
      </c>
      <c r="G148" s="419">
        <f t="shared" si="2"/>
        <v>165983.60419178999</v>
      </c>
      <c r="H148" s="494"/>
      <c r="I148" s="494"/>
      <c r="J148" s="494"/>
      <c r="K148" s="494"/>
      <c r="L148" s="494"/>
      <c r="N148" s="494"/>
      <c r="O148" s="494"/>
      <c r="P148" s="494"/>
      <c r="Q148" s="494"/>
      <c r="R148" s="494"/>
    </row>
    <row r="149" spans="2:18" x14ac:dyDescent="0.3">
      <c r="B149" s="415" t="s">
        <v>504</v>
      </c>
      <c r="C149" s="370">
        <v>6866.2256276490825</v>
      </c>
      <c r="D149" s="370">
        <v>7143.0907492000051</v>
      </c>
      <c r="E149" s="370">
        <v>7504.2975631760064</v>
      </c>
      <c r="F149" s="370">
        <v>8655.6900790057061</v>
      </c>
      <c r="G149" s="419">
        <f t="shared" si="2"/>
        <v>30169.304019030802</v>
      </c>
      <c r="H149" s="494"/>
      <c r="I149" s="494"/>
      <c r="J149" s="494"/>
      <c r="K149" s="494"/>
      <c r="L149" s="494"/>
      <c r="N149" s="494"/>
      <c r="O149" s="494"/>
      <c r="P149" s="494"/>
      <c r="Q149" s="494"/>
      <c r="R149" s="494"/>
    </row>
    <row r="150" spans="2:18" x14ac:dyDescent="0.3">
      <c r="B150" s="415" t="s">
        <v>505</v>
      </c>
      <c r="C150" s="370">
        <v>7926</v>
      </c>
      <c r="D150" s="370">
        <v>6617</v>
      </c>
      <c r="E150" s="370">
        <v>6112</v>
      </c>
      <c r="F150" s="370">
        <v>7620</v>
      </c>
      <c r="G150" s="419">
        <f t="shared" si="2"/>
        <v>28275</v>
      </c>
      <c r="H150" s="494"/>
      <c r="I150" s="494"/>
      <c r="J150" s="494"/>
      <c r="K150" s="494"/>
      <c r="L150" s="494"/>
      <c r="N150" s="494"/>
      <c r="O150" s="494"/>
      <c r="P150" s="494"/>
      <c r="Q150" s="494"/>
      <c r="R150" s="494"/>
    </row>
    <row r="151" spans="2:18" x14ac:dyDescent="0.3">
      <c r="B151" s="415" t="s">
        <v>506</v>
      </c>
      <c r="C151" s="370">
        <v>12524</v>
      </c>
      <c r="D151" s="370">
        <v>10375</v>
      </c>
      <c r="E151" s="370">
        <v>12007</v>
      </c>
      <c r="F151" s="370">
        <v>12955.845226109999</v>
      </c>
      <c r="G151" s="419">
        <f t="shared" si="2"/>
        <v>47861.845226110003</v>
      </c>
      <c r="H151" s="494"/>
      <c r="I151" s="494"/>
      <c r="J151" s="494"/>
      <c r="K151" s="494"/>
      <c r="L151" s="494"/>
      <c r="N151" s="494"/>
      <c r="O151" s="494"/>
      <c r="P151" s="494"/>
      <c r="Q151" s="494"/>
      <c r="R151" s="494"/>
    </row>
    <row r="152" spans="2:18" x14ac:dyDescent="0.3">
      <c r="B152" s="415" t="s">
        <v>507</v>
      </c>
      <c r="C152" s="370">
        <v>13412.243854560002</v>
      </c>
      <c r="D152" s="370">
        <v>12773.16437898</v>
      </c>
      <c r="E152" s="370">
        <v>14786.000036690002</v>
      </c>
      <c r="F152" s="370">
        <v>15993.97529075998</v>
      </c>
      <c r="G152" s="419">
        <f t="shared" si="2"/>
        <v>56965.383560989983</v>
      </c>
      <c r="H152" s="494"/>
      <c r="I152" s="494"/>
      <c r="J152" s="494"/>
      <c r="K152" s="494"/>
      <c r="L152" s="494"/>
      <c r="N152" s="494"/>
      <c r="O152" s="494"/>
      <c r="P152" s="494"/>
      <c r="Q152" s="494"/>
      <c r="R152" s="494"/>
    </row>
    <row r="153" spans="2:18" ht="13.5" thickBot="1" x14ac:dyDescent="0.35">
      <c r="B153" s="415" t="s">
        <v>508</v>
      </c>
      <c r="C153" s="370">
        <v>2976.1233113799999</v>
      </c>
      <c r="D153" s="370">
        <v>3060.7708350000003</v>
      </c>
      <c r="E153" s="370">
        <v>3397.0160030000002</v>
      </c>
      <c r="F153" s="370">
        <v>4240.8999330000006</v>
      </c>
      <c r="G153" s="419">
        <f t="shared" si="2"/>
        <v>13674.810082380001</v>
      </c>
      <c r="H153" s="494"/>
      <c r="I153" s="494"/>
      <c r="J153" s="494"/>
      <c r="K153" s="494"/>
      <c r="L153" s="494"/>
      <c r="N153" s="494"/>
      <c r="O153" s="494"/>
      <c r="P153" s="494"/>
      <c r="Q153" s="494"/>
      <c r="R153" s="494"/>
    </row>
    <row r="154" spans="2:18" ht="13" customHeight="1" x14ac:dyDescent="0.35">
      <c r="B154" s="713" t="s">
        <v>893</v>
      </c>
      <c r="C154" s="714"/>
      <c r="D154" s="714"/>
      <c r="N154" s="494"/>
      <c r="O154" s="494"/>
      <c r="P154" s="494"/>
      <c r="Q154" s="494"/>
      <c r="R154" s="494"/>
    </row>
    <row r="155" spans="2:18" x14ac:dyDescent="0.35">
      <c r="N155" s="494"/>
      <c r="O155" s="494"/>
      <c r="P155" s="494"/>
      <c r="Q155" s="494"/>
      <c r="R155" s="494"/>
    </row>
    <row r="156" spans="2:18" x14ac:dyDescent="0.3">
      <c r="B156" s="656" t="s">
        <v>790</v>
      </c>
      <c r="C156" s="657"/>
      <c r="D156" s="657"/>
      <c r="E156" s="657"/>
      <c r="F156" s="657"/>
      <c r="G156" s="658"/>
      <c r="N156" s="494"/>
      <c r="O156" s="494"/>
      <c r="P156" s="494"/>
      <c r="Q156" s="494"/>
      <c r="R156" s="494"/>
    </row>
    <row r="157" spans="2:18" x14ac:dyDescent="0.3">
      <c r="B157" s="711" t="s">
        <v>497</v>
      </c>
      <c r="C157" s="525" t="s">
        <v>512</v>
      </c>
      <c r="D157" s="525"/>
      <c r="E157" s="525"/>
      <c r="F157" s="525"/>
      <c r="G157" s="525"/>
      <c r="N157" s="494"/>
      <c r="O157" s="494"/>
      <c r="P157" s="494"/>
      <c r="Q157" s="494"/>
      <c r="R157" s="494"/>
    </row>
    <row r="158" spans="2:18" x14ac:dyDescent="0.3">
      <c r="B158" s="712"/>
      <c r="C158" s="13" t="s">
        <v>493</v>
      </c>
      <c r="D158" s="13" t="s">
        <v>494</v>
      </c>
      <c r="E158" s="13" t="s">
        <v>495</v>
      </c>
      <c r="F158" s="13" t="s">
        <v>496</v>
      </c>
      <c r="G158" s="13" t="s">
        <v>41</v>
      </c>
      <c r="N158" s="494"/>
      <c r="O158" s="494"/>
      <c r="P158" s="494"/>
      <c r="Q158" s="494"/>
      <c r="R158" s="494"/>
    </row>
    <row r="159" spans="2:18" x14ac:dyDescent="0.3">
      <c r="B159" s="410" t="s">
        <v>41</v>
      </c>
      <c r="C159" s="423">
        <v>5955.5154095954549</v>
      </c>
      <c r="D159" s="423">
        <v>5226.9730674414195</v>
      </c>
      <c r="E159" s="423">
        <v>5023.9620051178808</v>
      </c>
      <c r="F159" s="423">
        <v>5610.6493260566276</v>
      </c>
      <c r="G159" s="424">
        <f t="shared" ref="G159:G170" si="3">SUM(C159:F159)</f>
        <v>21817.09980821138</v>
      </c>
      <c r="N159" s="494"/>
      <c r="O159" s="494"/>
      <c r="P159" s="494"/>
      <c r="Q159" s="494"/>
      <c r="R159" s="494"/>
    </row>
    <row r="160" spans="2:18" x14ac:dyDescent="0.3">
      <c r="B160" s="415" t="s">
        <v>498</v>
      </c>
      <c r="C160" s="421">
        <v>649</v>
      </c>
      <c r="D160" s="421">
        <v>616</v>
      </c>
      <c r="E160" s="421">
        <v>646</v>
      </c>
      <c r="F160" s="421">
        <v>745</v>
      </c>
      <c r="G160" s="369">
        <f t="shared" si="3"/>
        <v>2656</v>
      </c>
      <c r="N160" s="494"/>
      <c r="O160" s="494"/>
      <c r="P160" s="494"/>
      <c r="Q160" s="494"/>
      <c r="R160" s="494"/>
    </row>
    <row r="161" spans="2:18" x14ac:dyDescent="0.3">
      <c r="B161" s="415" t="s">
        <v>499</v>
      </c>
      <c r="C161" s="421">
        <v>603.00409537999417</v>
      </c>
      <c r="D161" s="421">
        <v>546.15563335000411</v>
      </c>
      <c r="E161" s="421">
        <v>534.23593933000006</v>
      </c>
      <c r="F161" s="421">
        <v>595.08277573000009</v>
      </c>
      <c r="G161" s="369">
        <f t="shared" si="3"/>
        <v>2278.4784437899984</v>
      </c>
      <c r="N161" s="494"/>
      <c r="O161" s="494"/>
      <c r="P161" s="494"/>
      <c r="Q161" s="494"/>
      <c r="R161" s="494"/>
    </row>
    <row r="162" spans="2:18" x14ac:dyDescent="0.3">
      <c r="B162" s="415" t="s">
        <v>500</v>
      </c>
      <c r="C162" s="421">
        <v>754.38743426610449</v>
      </c>
      <c r="D162" s="421">
        <v>627</v>
      </c>
      <c r="E162" s="421">
        <v>639</v>
      </c>
      <c r="F162" s="421">
        <v>748</v>
      </c>
      <c r="G162" s="369">
        <f t="shared" si="3"/>
        <v>2768.3874342661047</v>
      </c>
      <c r="N162" s="494"/>
      <c r="O162" s="494"/>
      <c r="P162" s="494"/>
      <c r="Q162" s="494"/>
      <c r="R162" s="494"/>
    </row>
    <row r="163" spans="2:18" x14ac:dyDescent="0.3">
      <c r="B163" s="415" t="s">
        <v>501</v>
      </c>
      <c r="C163" s="421">
        <v>530</v>
      </c>
      <c r="D163" s="421">
        <v>464</v>
      </c>
      <c r="E163" s="421">
        <v>450</v>
      </c>
      <c r="F163" s="421">
        <v>428</v>
      </c>
      <c r="G163" s="369">
        <f t="shared" si="3"/>
        <v>1872</v>
      </c>
      <c r="N163" s="494"/>
      <c r="O163" s="494"/>
      <c r="P163" s="494"/>
      <c r="Q163" s="494"/>
      <c r="R163" s="494"/>
    </row>
    <row r="164" spans="2:18" x14ac:dyDescent="0.3">
      <c r="B164" s="415" t="s">
        <v>502</v>
      </c>
      <c r="C164" s="421">
        <v>724.18753809935697</v>
      </c>
      <c r="D164" s="421">
        <v>621.40516999145302</v>
      </c>
      <c r="E164" s="421">
        <v>595.81827630782095</v>
      </c>
      <c r="F164" s="421">
        <v>650.81095666661099</v>
      </c>
      <c r="G164" s="369">
        <f t="shared" si="3"/>
        <v>2592.2219410652419</v>
      </c>
      <c r="N164" s="494"/>
      <c r="O164" s="494"/>
      <c r="P164" s="494"/>
      <c r="Q164" s="494"/>
      <c r="R164" s="494"/>
    </row>
    <row r="165" spans="2:18" x14ac:dyDescent="0.3">
      <c r="B165" s="415" t="s">
        <v>503</v>
      </c>
      <c r="C165" s="421">
        <v>987.21187929999996</v>
      </c>
      <c r="D165" s="421">
        <v>835.72150130000341</v>
      </c>
      <c r="E165" s="421">
        <v>826.62897560000272</v>
      </c>
      <c r="F165" s="421">
        <v>951.83288659998595</v>
      </c>
      <c r="G165" s="369">
        <f t="shared" si="3"/>
        <v>3601.395242799992</v>
      </c>
      <c r="N165" s="494"/>
      <c r="O165" s="494"/>
      <c r="P165" s="494"/>
      <c r="Q165" s="494"/>
      <c r="R165" s="494"/>
    </row>
    <row r="166" spans="2:18" x14ac:dyDescent="0.3">
      <c r="B166" s="415" t="s">
        <v>504</v>
      </c>
      <c r="C166" s="421">
        <v>296.36113419999987</v>
      </c>
      <c r="D166" s="421">
        <v>267.4852567999589</v>
      </c>
      <c r="E166" s="421">
        <v>258.16304230005755</v>
      </c>
      <c r="F166" s="421">
        <v>346.45011150003057</v>
      </c>
      <c r="G166" s="369">
        <f t="shared" si="3"/>
        <v>1168.4595448000468</v>
      </c>
      <c r="N166" s="494"/>
      <c r="O166" s="494"/>
      <c r="P166" s="494"/>
      <c r="Q166" s="494"/>
      <c r="R166" s="494"/>
    </row>
    <row r="167" spans="2:18" x14ac:dyDescent="0.3">
      <c r="B167" s="415" t="s">
        <v>505</v>
      </c>
      <c r="C167" s="421">
        <v>473</v>
      </c>
      <c r="D167" s="421">
        <v>434</v>
      </c>
      <c r="E167" s="421">
        <v>258</v>
      </c>
      <c r="F167" s="421">
        <v>250.47</v>
      </c>
      <c r="G167" s="369">
        <f t="shared" si="3"/>
        <v>1415.47</v>
      </c>
      <c r="N167" s="494"/>
      <c r="O167" s="494"/>
      <c r="P167" s="494"/>
      <c r="Q167" s="494"/>
      <c r="R167" s="494"/>
    </row>
    <row r="168" spans="2:18" x14ac:dyDescent="0.3">
      <c r="B168" s="415" t="s">
        <v>506</v>
      </c>
      <c r="C168" s="421">
        <v>413.20000000000005</v>
      </c>
      <c r="D168" s="421">
        <v>310</v>
      </c>
      <c r="E168" s="421">
        <v>303</v>
      </c>
      <c r="F168" s="421">
        <v>341.75679256000001</v>
      </c>
      <c r="G168" s="369">
        <f t="shared" si="3"/>
        <v>1367.9567925599999</v>
      </c>
      <c r="N168" s="494"/>
      <c r="O168" s="494"/>
      <c r="P168" s="494"/>
      <c r="Q168" s="494"/>
      <c r="R168" s="494"/>
    </row>
    <row r="169" spans="2:18" x14ac:dyDescent="0.3">
      <c r="B169" s="415" t="s">
        <v>507</v>
      </c>
      <c r="C169" s="421">
        <v>395.56992327999995</v>
      </c>
      <c r="D169" s="421">
        <v>377.00442500000003</v>
      </c>
      <c r="E169" s="421">
        <v>405.71627357999898</v>
      </c>
      <c r="F169" s="421">
        <v>431.50064700000007</v>
      </c>
      <c r="G169" s="369">
        <f t="shared" si="3"/>
        <v>1609.791268859999</v>
      </c>
      <c r="N169" s="494"/>
      <c r="O169" s="494"/>
      <c r="P169" s="494"/>
      <c r="Q169" s="494"/>
      <c r="R169" s="494"/>
    </row>
    <row r="170" spans="2:18" ht="13.5" thickBot="1" x14ac:dyDescent="0.35">
      <c r="B170" s="415" t="s">
        <v>508</v>
      </c>
      <c r="C170" s="421">
        <v>129.59340506999999</v>
      </c>
      <c r="D170" s="421">
        <v>128.20108099999999</v>
      </c>
      <c r="E170" s="421">
        <v>107.39949799999999</v>
      </c>
      <c r="F170" s="421">
        <v>121.74515599999999</v>
      </c>
      <c r="G170" s="369">
        <f t="shared" si="3"/>
        <v>486.93914006999995</v>
      </c>
      <c r="N170" s="494"/>
      <c r="O170" s="494"/>
      <c r="P170" s="494"/>
      <c r="Q170" s="494"/>
      <c r="R170" s="494"/>
    </row>
    <row r="171" spans="2:18" ht="13" customHeight="1" x14ac:dyDescent="0.35">
      <c r="B171" s="713" t="s">
        <v>893</v>
      </c>
      <c r="C171" s="714"/>
      <c r="D171" s="714"/>
    </row>
    <row r="173" spans="2:18" x14ac:dyDescent="0.3">
      <c r="B173" s="501" t="s">
        <v>791</v>
      </c>
      <c r="C173" s="501"/>
      <c r="D173" s="501"/>
    </row>
    <row r="174" spans="2:18" ht="13.5" thickBot="1" x14ac:dyDescent="0.4">
      <c r="B174" s="282" t="s">
        <v>513</v>
      </c>
      <c r="C174" s="425">
        <v>2021</v>
      </c>
      <c r="D174" s="425">
        <v>2022</v>
      </c>
    </row>
    <row r="175" spans="2:18" ht="13.5" thickBot="1" x14ac:dyDescent="0.4">
      <c r="B175" s="426" t="s">
        <v>492</v>
      </c>
      <c r="C175" s="497">
        <f>F5</f>
        <v>10514582</v>
      </c>
      <c r="D175" s="497">
        <f>F90</f>
        <v>11058265</v>
      </c>
    </row>
    <row r="176" spans="2:18" x14ac:dyDescent="0.35">
      <c r="B176" s="426" t="s">
        <v>509</v>
      </c>
      <c r="C176" s="497">
        <f>F22</f>
        <v>4773217</v>
      </c>
      <c r="D176" s="497">
        <f>F108</f>
        <v>5125009</v>
      </c>
    </row>
    <row r="177" spans="2:4" x14ac:dyDescent="0.35">
      <c r="B177" s="426" t="s">
        <v>510</v>
      </c>
      <c r="C177" s="497">
        <f>F39</f>
        <v>5741365</v>
      </c>
      <c r="D177" s="497">
        <f>F125</f>
        <v>5933256</v>
      </c>
    </row>
    <row r="178" spans="2:4" x14ac:dyDescent="0.35">
      <c r="B178" s="426" t="s">
        <v>511</v>
      </c>
      <c r="C178" s="496">
        <v>761166.25</v>
      </c>
      <c r="D178" s="496">
        <f>G142</f>
        <v>828085.88089216407</v>
      </c>
    </row>
    <row r="179" spans="2:4" x14ac:dyDescent="0.35">
      <c r="B179" s="426" t="s">
        <v>512</v>
      </c>
      <c r="C179" s="427">
        <f>G73</f>
        <v>23360.589526743104</v>
      </c>
      <c r="D179" s="427">
        <f>G159</f>
        <v>21817.09980821138</v>
      </c>
    </row>
    <row r="180" spans="2:4" ht="28" customHeight="1" x14ac:dyDescent="0.35">
      <c r="B180" s="713" t="s">
        <v>893</v>
      </c>
      <c r="C180" s="714"/>
      <c r="D180" s="714"/>
    </row>
  </sheetData>
  <mergeCells count="41">
    <mergeCell ref="C157:G157"/>
    <mergeCell ref="B51:D51"/>
    <mergeCell ref="B70:G70"/>
    <mergeCell ref="C54:G54"/>
    <mergeCell ref="B102:D102"/>
    <mergeCell ref="B85:D85"/>
    <mergeCell ref="B54:B55"/>
    <mergeCell ref="B71:B72"/>
    <mergeCell ref="B88:B89"/>
    <mergeCell ref="B123:B124"/>
    <mergeCell ref="B139:G139"/>
    <mergeCell ref="C106:F106"/>
    <mergeCell ref="B122:F122"/>
    <mergeCell ref="C123:F123"/>
    <mergeCell ref="B180:D180"/>
    <mergeCell ref="B53:G53"/>
    <mergeCell ref="B34:D34"/>
    <mergeCell ref="B17:D17"/>
    <mergeCell ref="B154:D154"/>
    <mergeCell ref="B137:D137"/>
    <mergeCell ref="B120:D120"/>
    <mergeCell ref="C140:G140"/>
    <mergeCell ref="B20:B21"/>
    <mergeCell ref="B37:B38"/>
    <mergeCell ref="B140:B141"/>
    <mergeCell ref="B156:G156"/>
    <mergeCell ref="B157:B158"/>
    <mergeCell ref="B171:D171"/>
    <mergeCell ref="B173:D173"/>
    <mergeCell ref="B68:D68"/>
    <mergeCell ref="B2:F2"/>
    <mergeCell ref="B19:F19"/>
    <mergeCell ref="C20:F20"/>
    <mergeCell ref="B36:F36"/>
    <mergeCell ref="B106:B107"/>
    <mergeCell ref="C3:F3"/>
    <mergeCell ref="C37:F37"/>
    <mergeCell ref="C88:F88"/>
    <mergeCell ref="B87:F87"/>
    <mergeCell ref="B105:F105"/>
    <mergeCell ref="B3:B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29"/>
  <sheetViews>
    <sheetView workbookViewId="0">
      <selection activeCell="A538" sqref="A538"/>
    </sheetView>
  </sheetViews>
  <sheetFormatPr defaultColWidth="10" defaultRowHeight="13" x14ac:dyDescent="0.35"/>
  <cols>
    <col min="1" max="1" width="10" style="32"/>
    <col min="2" max="2" width="25" style="32" customWidth="1"/>
    <col min="3" max="3" width="15.1796875" style="32" customWidth="1"/>
    <col min="4" max="4" width="11.08984375" style="32" customWidth="1"/>
    <col min="5" max="5" width="19.1796875" style="32" customWidth="1"/>
    <col min="6" max="6" width="9.08984375" style="32" bestFit="1" customWidth="1"/>
    <col min="7" max="7" width="10.1796875" style="32" bestFit="1" customWidth="1"/>
    <col min="8" max="8" width="9.08984375" style="32" bestFit="1" customWidth="1"/>
    <col min="9" max="9" width="10.1796875" style="32" bestFit="1" customWidth="1"/>
    <col min="10" max="10" width="10" style="32"/>
    <col min="11" max="11" width="11.08984375" style="32" customWidth="1"/>
    <col min="12" max="16384" width="10" style="32"/>
  </cols>
  <sheetData>
    <row r="1" spans="2:5" ht="14" x14ac:dyDescent="0.35">
      <c r="B1" s="481" t="s">
        <v>864</v>
      </c>
    </row>
    <row r="2" spans="2:5" ht="24.5" customHeight="1" x14ac:dyDescent="0.3">
      <c r="B2" s="499" t="s">
        <v>792</v>
      </c>
      <c r="C2" s="499"/>
      <c r="D2" s="499"/>
      <c r="E2" s="499"/>
    </row>
    <row r="3" spans="2:5" x14ac:dyDescent="0.3">
      <c r="B3" s="13" t="s">
        <v>514</v>
      </c>
      <c r="C3" s="14" t="s">
        <v>42</v>
      </c>
      <c r="D3" s="14" t="s">
        <v>43</v>
      </c>
      <c r="E3" s="14" t="s">
        <v>48</v>
      </c>
    </row>
    <row r="4" spans="2:5" x14ac:dyDescent="0.3">
      <c r="B4" s="224">
        <v>2020</v>
      </c>
      <c r="C4" s="16">
        <v>63961</v>
      </c>
      <c r="D4" s="16">
        <v>1237</v>
      </c>
      <c r="E4" s="16">
        <f>SUM(C4:D4)</f>
        <v>65198</v>
      </c>
    </row>
    <row r="5" spans="2:5" x14ac:dyDescent="0.3">
      <c r="B5" s="224">
        <v>2021</v>
      </c>
      <c r="C5" s="16">
        <v>68904</v>
      </c>
      <c r="D5" s="16">
        <v>1282</v>
      </c>
      <c r="E5" s="16">
        <f>SUM(C5:D5)</f>
        <v>70186</v>
      </c>
    </row>
    <row r="6" spans="2:5" x14ac:dyDescent="0.3">
      <c r="B6" s="224">
        <v>2022</v>
      </c>
      <c r="C6" s="16">
        <v>72054</v>
      </c>
      <c r="D6" s="16">
        <v>1563</v>
      </c>
      <c r="E6" s="16">
        <f>SUM(C6:D6)</f>
        <v>73617</v>
      </c>
    </row>
    <row r="7" spans="2:5" x14ac:dyDescent="0.3">
      <c r="B7" s="606" t="s">
        <v>515</v>
      </c>
      <c r="C7" s="546"/>
      <c r="D7" s="546"/>
      <c r="E7" s="546"/>
    </row>
    <row r="9" spans="2:5" ht="29.5" customHeight="1" x14ac:dyDescent="0.3">
      <c r="B9" s="499" t="s">
        <v>793</v>
      </c>
      <c r="C9" s="499"/>
      <c r="D9" s="499"/>
      <c r="E9" s="499"/>
    </row>
    <row r="10" spans="2:5" x14ac:dyDescent="0.35">
      <c r="B10" s="722" t="s">
        <v>517</v>
      </c>
      <c r="C10" s="525">
        <v>2020</v>
      </c>
      <c r="D10" s="525">
        <v>2021</v>
      </c>
      <c r="E10" s="525">
        <v>2022</v>
      </c>
    </row>
    <row r="11" spans="2:5" x14ac:dyDescent="0.35">
      <c r="B11" s="722"/>
      <c r="C11" s="525"/>
      <c r="D11" s="525"/>
      <c r="E11" s="525"/>
    </row>
    <row r="12" spans="2:5" x14ac:dyDescent="0.3">
      <c r="B12" s="15" t="s">
        <v>518</v>
      </c>
      <c r="C12" s="16">
        <v>82785</v>
      </c>
      <c r="D12" s="16">
        <v>74457</v>
      </c>
      <c r="E12" s="16">
        <v>121896</v>
      </c>
    </row>
    <row r="13" spans="2:5" x14ac:dyDescent="0.3">
      <c r="B13" s="15" t="s">
        <v>519</v>
      </c>
      <c r="C13" s="16">
        <v>28440</v>
      </c>
      <c r="D13" s="16">
        <v>20769</v>
      </c>
      <c r="E13" s="16">
        <v>25181</v>
      </c>
    </row>
    <row r="14" spans="2:5" x14ac:dyDescent="0.3">
      <c r="B14" s="15" t="s">
        <v>520</v>
      </c>
      <c r="C14" s="16">
        <v>14261</v>
      </c>
      <c r="D14" s="16">
        <v>9559</v>
      </c>
      <c r="E14" s="16">
        <v>9991</v>
      </c>
    </row>
    <row r="15" spans="2:5" x14ac:dyDescent="0.3">
      <c r="B15" s="15" t="s">
        <v>521</v>
      </c>
      <c r="C15" s="16">
        <v>814</v>
      </c>
      <c r="D15" s="16">
        <v>1145</v>
      </c>
      <c r="E15" s="16">
        <v>1133</v>
      </c>
    </row>
    <row r="16" spans="2:5" x14ac:dyDescent="0.3">
      <c r="B16" s="15" t="s">
        <v>522</v>
      </c>
      <c r="C16" s="16">
        <v>941</v>
      </c>
      <c r="D16" s="16">
        <v>1192</v>
      </c>
      <c r="E16" s="16">
        <v>795</v>
      </c>
    </row>
    <row r="17" spans="2:11" x14ac:dyDescent="0.3">
      <c r="B17" s="39" t="s">
        <v>48</v>
      </c>
      <c r="C17" s="16">
        <f>SUM(C12:C16)</f>
        <v>127241</v>
      </c>
      <c r="D17" s="16">
        <f>SUM(D12:D16)</f>
        <v>107122</v>
      </c>
      <c r="E17" s="16">
        <f>SUM(E12:E16)</f>
        <v>158996</v>
      </c>
    </row>
    <row r="18" spans="2:11" x14ac:dyDescent="0.3">
      <c r="B18" s="73" t="s">
        <v>515</v>
      </c>
      <c r="C18" s="428"/>
      <c r="D18" s="428"/>
      <c r="E18" s="428"/>
    </row>
    <row r="20" spans="2:11" ht="32" customHeight="1" x14ac:dyDescent="0.35">
      <c r="B20" s="724" t="s">
        <v>794</v>
      </c>
      <c r="C20" s="724"/>
      <c r="D20" s="724"/>
      <c r="E20" s="724"/>
    </row>
    <row r="21" spans="2:11" x14ac:dyDescent="0.35">
      <c r="B21" s="429" t="s">
        <v>523</v>
      </c>
      <c r="C21" s="430">
        <v>2020</v>
      </c>
      <c r="D21" s="430">
        <v>2021</v>
      </c>
      <c r="E21" s="430">
        <v>2022</v>
      </c>
    </row>
    <row r="22" spans="2:11" x14ac:dyDescent="0.35">
      <c r="B22" s="431" t="s">
        <v>524</v>
      </c>
      <c r="C22" s="432">
        <v>1435</v>
      </c>
      <c r="D22" s="432">
        <v>1943</v>
      </c>
      <c r="E22" s="432">
        <v>2072</v>
      </c>
    </row>
    <row r="23" spans="2:11" x14ac:dyDescent="0.35">
      <c r="B23" s="431" t="s">
        <v>525</v>
      </c>
      <c r="C23" s="432">
        <v>1857</v>
      </c>
      <c r="D23" s="432">
        <v>2283</v>
      </c>
      <c r="E23" s="432">
        <v>2716</v>
      </c>
    </row>
    <row r="24" spans="2:11" x14ac:dyDescent="0.35">
      <c r="B24" s="431" t="s">
        <v>526</v>
      </c>
      <c r="C24" s="432">
        <v>2354</v>
      </c>
      <c r="D24" s="432">
        <v>3146</v>
      </c>
      <c r="E24" s="432">
        <v>4367</v>
      </c>
    </row>
    <row r="25" spans="2:11" x14ac:dyDescent="0.35">
      <c r="B25" s="431" t="s">
        <v>527</v>
      </c>
      <c r="C25" s="432">
        <v>1309</v>
      </c>
      <c r="D25" s="432">
        <v>1256</v>
      </c>
      <c r="E25" s="432">
        <v>952</v>
      </c>
    </row>
    <row r="26" spans="2:11" x14ac:dyDescent="0.35">
      <c r="B26" s="431" t="s">
        <v>528</v>
      </c>
      <c r="C26" s="432">
        <v>1362</v>
      </c>
      <c r="D26" s="432">
        <v>1502</v>
      </c>
      <c r="E26" s="432">
        <v>1713</v>
      </c>
    </row>
    <row r="27" spans="2:11" x14ac:dyDescent="0.35">
      <c r="B27" s="431" t="s">
        <v>529</v>
      </c>
      <c r="C27" s="432">
        <v>1598</v>
      </c>
      <c r="D27" s="432">
        <v>2178</v>
      </c>
      <c r="E27" s="432">
        <v>2332</v>
      </c>
    </row>
    <row r="28" spans="2:11" x14ac:dyDescent="0.35">
      <c r="B28" s="433" t="s">
        <v>41</v>
      </c>
      <c r="C28" s="432">
        <v>9915</v>
      </c>
      <c r="D28" s="432">
        <v>12308</v>
      </c>
      <c r="E28" s="432">
        <v>14152</v>
      </c>
    </row>
    <row r="29" spans="2:11" x14ac:dyDescent="0.35">
      <c r="B29" s="723" t="s">
        <v>530</v>
      </c>
      <c r="C29" s="723"/>
      <c r="D29" s="723"/>
      <c r="E29" s="723"/>
    </row>
    <row r="31" spans="2:11" ht="29" customHeight="1" x14ac:dyDescent="0.3">
      <c r="B31" s="530" t="s">
        <v>795</v>
      </c>
      <c r="C31" s="530"/>
      <c r="D31" s="530"/>
      <c r="E31" s="530"/>
      <c r="F31" s="530"/>
      <c r="G31" s="530"/>
      <c r="H31" s="530"/>
      <c r="I31" s="530"/>
      <c r="J31" s="530"/>
      <c r="K31" s="530"/>
    </row>
    <row r="32" spans="2:11" x14ac:dyDescent="0.3">
      <c r="B32" s="545" t="s">
        <v>531</v>
      </c>
      <c r="C32" s="545">
        <v>2020</v>
      </c>
      <c r="D32" s="545"/>
      <c r="E32" s="545"/>
      <c r="F32" s="525">
        <v>2021</v>
      </c>
      <c r="G32" s="525"/>
      <c r="H32" s="525"/>
      <c r="I32" s="525">
        <v>2022</v>
      </c>
      <c r="J32" s="525"/>
      <c r="K32" s="525"/>
    </row>
    <row r="33" spans="2:11" x14ac:dyDescent="0.3">
      <c r="B33" s="545"/>
      <c r="C33" s="12" t="s">
        <v>43</v>
      </c>
      <c r="D33" s="12" t="s">
        <v>42</v>
      </c>
      <c r="E33" s="12" t="s">
        <v>48</v>
      </c>
      <c r="F33" s="12" t="s">
        <v>43</v>
      </c>
      <c r="G33" s="12" t="s">
        <v>42</v>
      </c>
      <c r="H33" s="12" t="s">
        <v>48</v>
      </c>
      <c r="I33" s="12" t="s">
        <v>43</v>
      </c>
      <c r="J33" s="12" t="s">
        <v>42</v>
      </c>
      <c r="K33" s="12" t="s">
        <v>48</v>
      </c>
    </row>
    <row r="34" spans="2:11" x14ac:dyDescent="0.3">
      <c r="B34" s="42" t="s">
        <v>532</v>
      </c>
      <c r="C34" s="33">
        <v>87</v>
      </c>
      <c r="D34" s="33">
        <v>46</v>
      </c>
      <c r="E34" s="33">
        <f>SUM(C34:D34)</f>
        <v>133</v>
      </c>
      <c r="F34" s="33">
        <v>102</v>
      </c>
      <c r="G34" s="33">
        <v>57</v>
      </c>
      <c r="H34" s="33">
        <f>SUM(F34:G34)</f>
        <v>159</v>
      </c>
      <c r="I34" s="33">
        <v>157</v>
      </c>
      <c r="J34" s="33">
        <v>81</v>
      </c>
      <c r="K34" s="33">
        <f>SUM(I34:J34)</f>
        <v>238</v>
      </c>
    </row>
    <row r="35" spans="2:11" x14ac:dyDescent="0.3">
      <c r="B35" s="42" t="s">
        <v>533</v>
      </c>
      <c r="C35" s="33">
        <v>72</v>
      </c>
      <c r="D35" s="33">
        <v>40</v>
      </c>
      <c r="E35" s="33">
        <f>SUM(C35:D35)</f>
        <v>112</v>
      </c>
      <c r="F35" s="33">
        <v>50</v>
      </c>
      <c r="G35" s="33">
        <v>36</v>
      </c>
      <c r="H35" s="33">
        <f>SUM(F35:G35)</f>
        <v>86</v>
      </c>
      <c r="I35" s="33">
        <v>415</v>
      </c>
      <c r="J35" s="33">
        <v>254</v>
      </c>
      <c r="K35" s="33">
        <f>SUM(I35:J35)</f>
        <v>669</v>
      </c>
    </row>
    <row r="36" spans="2:11" x14ac:dyDescent="0.3">
      <c r="B36" s="42" t="s">
        <v>534</v>
      </c>
      <c r="C36" s="33">
        <v>22</v>
      </c>
      <c r="D36" s="33">
        <v>12</v>
      </c>
      <c r="E36" s="33">
        <f>SUM(C36:D36)</f>
        <v>34</v>
      </c>
      <c r="F36" s="33">
        <v>11</v>
      </c>
      <c r="G36" s="33">
        <v>16</v>
      </c>
      <c r="H36" s="33">
        <f>SUM(F36:G36)</f>
        <v>27</v>
      </c>
      <c r="I36" s="33">
        <v>114</v>
      </c>
      <c r="J36" s="33">
        <v>139</v>
      </c>
      <c r="K36" s="33">
        <f>SUM(I36:J36)</f>
        <v>253</v>
      </c>
    </row>
    <row r="37" spans="2:11" x14ac:dyDescent="0.3">
      <c r="B37" s="43" t="s">
        <v>48</v>
      </c>
      <c r="C37" s="33">
        <f t="shared" ref="C37:J37" si="0">SUM(C34:C36)</f>
        <v>181</v>
      </c>
      <c r="D37" s="33">
        <f t="shared" si="0"/>
        <v>98</v>
      </c>
      <c r="E37" s="54">
        <f>SUM(C37:D37)</f>
        <v>279</v>
      </c>
      <c r="F37" s="33">
        <f t="shared" si="0"/>
        <v>163</v>
      </c>
      <c r="G37" s="33">
        <f t="shared" si="0"/>
        <v>109</v>
      </c>
      <c r="H37" s="54">
        <f>SUM(F37:G37)</f>
        <v>272</v>
      </c>
      <c r="I37" s="33">
        <f t="shared" si="0"/>
        <v>686</v>
      </c>
      <c r="J37" s="33">
        <f t="shared" si="0"/>
        <v>474</v>
      </c>
      <c r="K37" s="54">
        <f>SUM(I37:J37)</f>
        <v>1160</v>
      </c>
    </row>
    <row r="38" spans="2:11" x14ac:dyDescent="0.3">
      <c r="B38" s="76" t="s">
        <v>535</v>
      </c>
      <c r="C38" s="434"/>
      <c r="D38" s="434"/>
      <c r="E38" s="434"/>
      <c r="F38" s="434"/>
      <c r="G38" s="434"/>
      <c r="H38" s="434"/>
    </row>
    <row r="40" spans="2:11" ht="26" customHeight="1" x14ac:dyDescent="0.3">
      <c r="B40" s="548" t="s">
        <v>796</v>
      </c>
      <c r="C40" s="548"/>
      <c r="D40" s="548"/>
      <c r="E40" s="548"/>
    </row>
    <row r="41" spans="2:11" x14ac:dyDescent="0.3">
      <c r="B41" s="36" t="s">
        <v>50</v>
      </c>
      <c r="C41" s="36">
        <v>2020</v>
      </c>
      <c r="D41" s="36">
        <v>2021</v>
      </c>
      <c r="E41" s="36">
        <v>2022</v>
      </c>
    </row>
    <row r="42" spans="2:11" x14ac:dyDescent="0.3">
      <c r="B42" s="33" t="s">
        <v>41</v>
      </c>
      <c r="C42" s="33">
        <v>279</v>
      </c>
      <c r="D42" s="33">
        <v>272</v>
      </c>
      <c r="E42" s="16">
        <v>1160</v>
      </c>
    </row>
    <row r="43" spans="2:11" x14ac:dyDescent="0.3">
      <c r="B43" s="546" t="s">
        <v>535</v>
      </c>
      <c r="C43" s="546"/>
      <c r="D43" s="546"/>
      <c r="E43" s="546"/>
    </row>
    <row r="45" spans="2:11" ht="29.5" customHeight="1" x14ac:dyDescent="0.3">
      <c r="B45" s="544" t="s">
        <v>797</v>
      </c>
      <c r="C45" s="544"/>
      <c r="D45" s="544"/>
      <c r="E45" s="544"/>
      <c r="F45" s="544"/>
      <c r="G45" s="544"/>
      <c r="H45" s="544"/>
      <c r="I45" s="544"/>
      <c r="J45" s="544"/>
      <c r="K45" s="544"/>
    </row>
    <row r="46" spans="2:11" x14ac:dyDescent="0.3">
      <c r="B46" s="545" t="s">
        <v>531</v>
      </c>
      <c r="C46" s="545">
        <v>2020</v>
      </c>
      <c r="D46" s="545"/>
      <c r="E46" s="545"/>
      <c r="F46" s="545">
        <v>2021</v>
      </c>
      <c r="G46" s="545"/>
      <c r="H46" s="545"/>
      <c r="I46" s="545">
        <v>2022</v>
      </c>
      <c r="J46" s="545"/>
      <c r="K46" s="545"/>
    </row>
    <row r="47" spans="2:11" x14ac:dyDescent="0.3">
      <c r="B47" s="545"/>
      <c r="C47" s="12" t="s">
        <v>43</v>
      </c>
      <c r="D47" s="12" t="s">
        <v>42</v>
      </c>
      <c r="E47" s="12" t="s">
        <v>48</v>
      </c>
      <c r="F47" s="12" t="s">
        <v>43</v>
      </c>
      <c r="G47" s="12" t="s">
        <v>42</v>
      </c>
      <c r="H47" s="12" t="s">
        <v>48</v>
      </c>
      <c r="I47" s="12" t="s">
        <v>43</v>
      </c>
      <c r="J47" s="12" t="s">
        <v>42</v>
      </c>
      <c r="K47" s="12" t="s">
        <v>48</v>
      </c>
    </row>
    <row r="48" spans="2:11" x14ac:dyDescent="0.3">
      <c r="B48" s="42" t="s">
        <v>532</v>
      </c>
      <c r="C48" s="42">
        <v>123</v>
      </c>
      <c r="D48" s="33">
        <v>4</v>
      </c>
      <c r="E48" s="33">
        <f>SUM(C48:D48)</f>
        <v>127</v>
      </c>
      <c r="F48" s="42">
        <v>181</v>
      </c>
      <c r="G48" s="33">
        <v>2</v>
      </c>
      <c r="H48" s="33">
        <f>SUM(F48:G48)</f>
        <v>183</v>
      </c>
      <c r="I48" s="33">
        <v>199</v>
      </c>
      <c r="J48" s="33">
        <v>3</v>
      </c>
      <c r="K48" s="33">
        <f>SUM(I48:J48)</f>
        <v>202</v>
      </c>
    </row>
    <row r="49" spans="2:11" x14ac:dyDescent="0.3">
      <c r="B49" s="42" t="s">
        <v>533</v>
      </c>
      <c r="C49" s="42">
        <v>262</v>
      </c>
      <c r="D49" s="33">
        <v>2</v>
      </c>
      <c r="E49" s="33">
        <f>SUM(C49:D49)</f>
        <v>264</v>
      </c>
      <c r="F49" s="42">
        <v>432</v>
      </c>
      <c r="G49" s="33"/>
      <c r="H49" s="33">
        <f>SUM(F49:G49)</f>
        <v>432</v>
      </c>
      <c r="I49" s="33">
        <v>723</v>
      </c>
      <c r="J49" s="33">
        <v>2</v>
      </c>
      <c r="K49" s="33">
        <f>SUM(I49:J49)</f>
        <v>725</v>
      </c>
    </row>
    <row r="50" spans="2:11" x14ac:dyDescent="0.3">
      <c r="B50" s="42" t="s">
        <v>536</v>
      </c>
      <c r="C50" s="42">
        <v>64</v>
      </c>
      <c r="D50" s="33">
        <v>4</v>
      </c>
      <c r="E50" s="33">
        <f>SUM(C50:D50)</f>
        <v>68</v>
      </c>
      <c r="F50" s="42">
        <v>87</v>
      </c>
      <c r="G50" s="33"/>
      <c r="H50" s="33">
        <f>SUM(F50:G50)</f>
        <v>87</v>
      </c>
      <c r="I50" s="33">
        <v>175</v>
      </c>
      <c r="J50" s="33"/>
      <c r="K50" s="33">
        <f>SUM(I50:J50)</f>
        <v>175</v>
      </c>
    </row>
    <row r="51" spans="2:11" x14ac:dyDescent="0.3">
      <c r="B51" s="43" t="s">
        <v>48</v>
      </c>
      <c r="C51" s="42">
        <f t="shared" ref="C51:J51" si="1">SUM(C48:C50)</f>
        <v>449</v>
      </c>
      <c r="D51" s="33">
        <f t="shared" si="1"/>
        <v>10</v>
      </c>
      <c r="E51" s="33">
        <f>SUM(C51:D51)</f>
        <v>459</v>
      </c>
      <c r="F51" s="42">
        <f t="shared" si="1"/>
        <v>700</v>
      </c>
      <c r="G51" s="33">
        <f t="shared" si="1"/>
        <v>2</v>
      </c>
      <c r="H51" s="33">
        <f>SUM(F51:G51)</f>
        <v>702</v>
      </c>
      <c r="I51" s="33">
        <f t="shared" si="1"/>
        <v>1097</v>
      </c>
      <c r="J51" s="33">
        <f t="shared" si="1"/>
        <v>5</v>
      </c>
      <c r="K51" s="33">
        <f>SUM(I51:J51)</f>
        <v>1102</v>
      </c>
    </row>
    <row r="52" spans="2:11" x14ac:dyDescent="0.3">
      <c r="B52" s="560" t="s">
        <v>535</v>
      </c>
      <c r="C52" s="560"/>
      <c r="D52" s="560"/>
      <c r="E52" s="560"/>
      <c r="F52" s="560"/>
      <c r="G52" s="560"/>
      <c r="H52" s="31"/>
    </row>
    <row r="54" spans="2:11" ht="24" customHeight="1" x14ac:dyDescent="0.3">
      <c r="B54" s="725" t="s">
        <v>798</v>
      </c>
      <c r="C54" s="725"/>
      <c r="D54" s="725"/>
      <c r="E54" s="725"/>
    </row>
    <row r="55" spans="2:11" x14ac:dyDescent="0.3">
      <c r="B55" s="36" t="s">
        <v>50</v>
      </c>
      <c r="C55" s="36">
        <v>2002</v>
      </c>
      <c r="D55" s="36">
        <v>2021</v>
      </c>
      <c r="E55" s="36">
        <v>2022</v>
      </c>
    </row>
    <row r="56" spans="2:11" x14ac:dyDescent="0.3">
      <c r="B56" s="33" t="s">
        <v>41</v>
      </c>
      <c r="C56" s="33">
        <v>459</v>
      </c>
      <c r="D56" s="33">
        <v>702</v>
      </c>
      <c r="E56" s="16">
        <v>1102</v>
      </c>
    </row>
    <row r="57" spans="2:11" ht="15.5" customHeight="1" x14ac:dyDescent="0.3">
      <c r="B57" s="435" t="s">
        <v>799</v>
      </c>
      <c r="C57" s="435"/>
      <c r="D57" s="435"/>
      <c r="E57" s="435"/>
      <c r="F57" s="434"/>
      <c r="G57" s="434"/>
    </row>
    <row r="59" spans="2:11" x14ac:dyDescent="0.3">
      <c r="B59" s="735" t="s">
        <v>800</v>
      </c>
      <c r="C59" s="735"/>
      <c r="D59" s="735"/>
      <c r="E59" s="735"/>
      <c r="F59" s="735"/>
      <c r="G59" s="735"/>
      <c r="H59" s="735"/>
      <c r="I59" s="735"/>
      <c r="J59" s="735"/>
      <c r="K59" s="735"/>
    </row>
    <row r="60" spans="2:11" x14ac:dyDescent="0.3">
      <c r="B60" s="730" t="s">
        <v>531</v>
      </c>
      <c r="C60" s="732">
        <v>2020</v>
      </c>
      <c r="D60" s="733"/>
      <c r="E60" s="734"/>
      <c r="F60" s="642">
        <v>2021</v>
      </c>
      <c r="G60" s="643"/>
      <c r="H60" s="644"/>
      <c r="I60" s="637">
        <v>2022</v>
      </c>
      <c r="J60" s="637"/>
      <c r="K60" s="637"/>
    </row>
    <row r="61" spans="2:11" x14ac:dyDescent="0.3">
      <c r="B61" s="731"/>
      <c r="C61" s="436" t="s">
        <v>43</v>
      </c>
      <c r="D61" s="437" t="s">
        <v>42</v>
      </c>
      <c r="E61" s="437" t="s">
        <v>48</v>
      </c>
      <c r="F61" s="436" t="s">
        <v>43</v>
      </c>
      <c r="G61" s="438" t="s">
        <v>42</v>
      </c>
      <c r="H61" s="437" t="s">
        <v>48</v>
      </c>
      <c r="I61" s="436" t="s">
        <v>43</v>
      </c>
      <c r="J61" s="436" t="s">
        <v>42</v>
      </c>
      <c r="K61" s="436" t="s">
        <v>48</v>
      </c>
    </row>
    <row r="62" spans="2:11" x14ac:dyDescent="0.3">
      <c r="B62" s="439" t="s">
        <v>537</v>
      </c>
      <c r="C62" s="16">
        <v>27</v>
      </c>
      <c r="D62" s="440">
        <v>35</v>
      </c>
      <c r="E62" s="441">
        <f t="shared" ref="E62:E67" si="2">SUM(C62:D62)</f>
        <v>62</v>
      </c>
      <c r="F62" s="16">
        <v>54</v>
      </c>
      <c r="G62" s="441">
        <v>37</v>
      </c>
      <c r="H62" s="160">
        <f t="shared" ref="H62:H67" si="3">SUM(F62:G62)</f>
        <v>91</v>
      </c>
      <c r="I62" s="16">
        <v>58</v>
      </c>
      <c r="J62" s="16">
        <v>50</v>
      </c>
      <c r="K62" s="16">
        <f t="shared" ref="K62:K67" si="4">SUM(I62:J62)</f>
        <v>108</v>
      </c>
    </row>
    <row r="63" spans="2:11" x14ac:dyDescent="0.3">
      <c r="B63" s="439" t="s">
        <v>538</v>
      </c>
      <c r="C63" s="16">
        <v>275</v>
      </c>
      <c r="D63" s="440">
        <v>89</v>
      </c>
      <c r="E63" s="441">
        <f t="shared" si="2"/>
        <v>364</v>
      </c>
      <c r="F63" s="16">
        <v>377</v>
      </c>
      <c r="G63" s="441">
        <v>131</v>
      </c>
      <c r="H63" s="164">
        <f t="shared" si="3"/>
        <v>508</v>
      </c>
      <c r="I63" s="16">
        <v>453</v>
      </c>
      <c r="J63" s="16">
        <v>154</v>
      </c>
      <c r="K63" s="16">
        <f t="shared" si="4"/>
        <v>607</v>
      </c>
    </row>
    <row r="64" spans="2:11" x14ac:dyDescent="0.3">
      <c r="B64" s="439" t="s">
        <v>539</v>
      </c>
      <c r="C64" s="16">
        <v>428</v>
      </c>
      <c r="D64" s="440">
        <v>73</v>
      </c>
      <c r="E64" s="441">
        <f t="shared" si="2"/>
        <v>501</v>
      </c>
      <c r="F64" s="16">
        <v>629</v>
      </c>
      <c r="G64" s="441">
        <v>56</v>
      </c>
      <c r="H64" s="164">
        <f t="shared" si="3"/>
        <v>685</v>
      </c>
      <c r="I64" s="16">
        <v>1282</v>
      </c>
      <c r="J64" s="16">
        <v>252</v>
      </c>
      <c r="K64" s="16">
        <f t="shared" si="4"/>
        <v>1534</v>
      </c>
    </row>
    <row r="65" spans="2:11" x14ac:dyDescent="0.3">
      <c r="B65" s="439" t="s">
        <v>540</v>
      </c>
      <c r="C65" s="16">
        <v>123</v>
      </c>
      <c r="D65" s="440">
        <v>17</v>
      </c>
      <c r="E65" s="441">
        <f t="shared" si="2"/>
        <v>140</v>
      </c>
      <c r="F65" s="16">
        <v>143</v>
      </c>
      <c r="G65" s="441">
        <v>14</v>
      </c>
      <c r="H65" s="164">
        <f t="shared" si="3"/>
        <v>157</v>
      </c>
      <c r="I65" s="16">
        <v>364</v>
      </c>
      <c r="J65" s="16">
        <v>148</v>
      </c>
      <c r="K65" s="16">
        <f t="shared" si="4"/>
        <v>512</v>
      </c>
    </row>
    <row r="66" spans="2:11" x14ac:dyDescent="0.3">
      <c r="B66" s="439" t="s">
        <v>541</v>
      </c>
      <c r="C66" s="16">
        <v>12</v>
      </c>
      <c r="D66" s="440">
        <v>8</v>
      </c>
      <c r="E66" s="441">
        <f t="shared" si="2"/>
        <v>20</v>
      </c>
      <c r="F66" s="16">
        <v>24</v>
      </c>
      <c r="G66" s="441">
        <v>5</v>
      </c>
      <c r="H66" s="164">
        <f t="shared" si="3"/>
        <v>29</v>
      </c>
      <c r="I66" s="16">
        <v>72</v>
      </c>
      <c r="J66" s="16">
        <v>50</v>
      </c>
      <c r="K66" s="16">
        <f t="shared" si="4"/>
        <v>122</v>
      </c>
    </row>
    <row r="67" spans="2:11" x14ac:dyDescent="0.3">
      <c r="B67" s="442" t="s">
        <v>48</v>
      </c>
      <c r="C67" s="443">
        <f>SUM(C62:C66)</f>
        <v>865</v>
      </c>
      <c r="D67" s="444">
        <f>SUM(D62:D66)</f>
        <v>222</v>
      </c>
      <c r="E67" s="445">
        <f t="shared" si="2"/>
        <v>1087</v>
      </c>
      <c r="F67" s="443">
        <v>1227</v>
      </c>
      <c r="G67" s="445">
        <f>SUM(G62:G66)</f>
        <v>243</v>
      </c>
      <c r="H67" s="446">
        <f t="shared" si="3"/>
        <v>1470</v>
      </c>
      <c r="I67" s="16">
        <f>SUM(I62:I66)</f>
        <v>2229</v>
      </c>
      <c r="J67" s="16">
        <f>SUM(J62:J66)</f>
        <v>654</v>
      </c>
      <c r="K67" s="16">
        <f t="shared" si="4"/>
        <v>2883</v>
      </c>
    </row>
    <row r="68" spans="2:11" x14ac:dyDescent="0.3">
      <c r="B68" s="738" t="s">
        <v>535</v>
      </c>
      <c r="C68" s="738"/>
      <c r="D68" s="738"/>
      <c r="E68" s="738"/>
      <c r="F68" s="738"/>
    </row>
    <row r="70" spans="2:11" ht="18" customHeight="1" x14ac:dyDescent="0.3">
      <c r="B70" s="529" t="s">
        <v>801</v>
      </c>
      <c r="C70" s="529"/>
      <c r="D70" s="529"/>
      <c r="E70" s="529"/>
    </row>
    <row r="71" spans="2:11" x14ac:dyDescent="0.35">
      <c r="B71" s="609" t="s">
        <v>50</v>
      </c>
      <c r="C71" s="609">
        <v>2020</v>
      </c>
      <c r="D71" s="609">
        <v>2021</v>
      </c>
      <c r="E71" s="609">
        <v>2022</v>
      </c>
    </row>
    <row r="72" spans="2:11" x14ac:dyDescent="0.35">
      <c r="B72" s="609"/>
      <c r="C72" s="609"/>
      <c r="D72" s="609"/>
      <c r="E72" s="609"/>
    </row>
    <row r="73" spans="2:11" x14ac:dyDescent="0.3">
      <c r="B73" s="42" t="s">
        <v>41</v>
      </c>
      <c r="C73" s="16">
        <v>1087</v>
      </c>
      <c r="D73" s="16">
        <v>1470</v>
      </c>
      <c r="E73" s="16">
        <v>2883</v>
      </c>
    </row>
    <row r="74" spans="2:11" ht="13.5" customHeight="1" x14ac:dyDescent="0.3">
      <c r="B74" s="737" t="s">
        <v>535</v>
      </c>
      <c r="C74" s="737"/>
      <c r="D74" s="737"/>
      <c r="E74" s="737"/>
    </row>
    <row r="76" spans="2:11" ht="26" customHeight="1" x14ac:dyDescent="0.3">
      <c r="B76" s="725" t="s">
        <v>802</v>
      </c>
      <c r="C76" s="725"/>
      <c r="D76" s="725"/>
      <c r="E76" s="725"/>
    </row>
    <row r="77" spans="2:11" x14ac:dyDescent="0.3">
      <c r="B77" s="36" t="s">
        <v>114</v>
      </c>
      <c r="C77" s="36" t="s">
        <v>542</v>
      </c>
      <c r="D77" s="36" t="s">
        <v>40</v>
      </c>
      <c r="E77" s="36" t="s">
        <v>41</v>
      </c>
    </row>
    <row r="78" spans="2:11" x14ac:dyDescent="0.3">
      <c r="B78" s="33">
        <v>2020</v>
      </c>
      <c r="C78" s="16">
        <v>716812</v>
      </c>
      <c r="D78" s="16">
        <v>318229</v>
      </c>
      <c r="E78" s="16">
        <f>SUM(C78:D78)</f>
        <v>1035041</v>
      </c>
    </row>
    <row r="79" spans="2:11" x14ac:dyDescent="0.3">
      <c r="B79" s="33">
        <v>2021</v>
      </c>
      <c r="C79" s="16">
        <v>902987</v>
      </c>
      <c r="D79" s="16">
        <v>405776</v>
      </c>
      <c r="E79" s="16">
        <f>SUM(C79:D79)</f>
        <v>1308763</v>
      </c>
    </row>
    <row r="80" spans="2:11" x14ac:dyDescent="0.3">
      <c r="B80" s="33">
        <v>2022</v>
      </c>
      <c r="C80" s="16">
        <v>1176574</v>
      </c>
      <c r="D80" s="16">
        <v>536049</v>
      </c>
      <c r="E80" s="16">
        <f>SUM(C80:D80)</f>
        <v>1712623</v>
      </c>
    </row>
    <row r="81" spans="2:5" x14ac:dyDescent="0.3">
      <c r="B81" s="736" t="s">
        <v>545</v>
      </c>
      <c r="C81" s="736"/>
      <c r="D81" s="736"/>
      <c r="E81" s="736"/>
    </row>
    <row r="83" spans="2:5" ht="26.5" customHeight="1" x14ac:dyDescent="0.3">
      <c r="B83" s="725" t="s">
        <v>803</v>
      </c>
      <c r="C83" s="725"/>
    </row>
    <row r="84" spans="2:5" x14ac:dyDescent="0.3">
      <c r="B84" s="36" t="s">
        <v>50</v>
      </c>
      <c r="C84" s="36" t="s">
        <v>543</v>
      </c>
    </row>
    <row r="85" spans="2:5" x14ac:dyDescent="0.3">
      <c r="B85" s="33">
        <v>2020</v>
      </c>
      <c r="C85" s="16">
        <v>1202</v>
      </c>
    </row>
    <row r="86" spans="2:5" x14ac:dyDescent="0.3">
      <c r="B86" s="33">
        <v>2021</v>
      </c>
      <c r="C86" s="16">
        <v>1287</v>
      </c>
    </row>
    <row r="87" spans="2:5" x14ac:dyDescent="0.3">
      <c r="B87" s="33">
        <v>2022</v>
      </c>
      <c r="C87" s="16">
        <v>1329</v>
      </c>
    </row>
    <row r="88" spans="2:5" x14ac:dyDescent="0.3">
      <c r="B88" s="33" t="s">
        <v>41</v>
      </c>
      <c r="C88" s="16">
        <f>SUM(C85:C87)</f>
        <v>3818</v>
      </c>
    </row>
    <row r="89" spans="2:5" x14ac:dyDescent="0.35">
      <c r="B89" s="32" t="s">
        <v>544</v>
      </c>
    </row>
    <row r="91" spans="2:5" ht="37.5" customHeight="1" x14ac:dyDescent="0.3">
      <c r="B91" s="529" t="s">
        <v>804</v>
      </c>
      <c r="C91" s="529"/>
    </row>
    <row r="92" spans="2:5" ht="39" x14ac:dyDescent="0.3">
      <c r="B92" s="36" t="s">
        <v>114</v>
      </c>
      <c r="C92" s="270" t="s">
        <v>546</v>
      </c>
    </row>
    <row r="93" spans="2:5" x14ac:dyDescent="0.3">
      <c r="B93" s="33">
        <v>2020</v>
      </c>
      <c r="C93" s="33">
        <v>176</v>
      </c>
    </row>
    <row r="94" spans="2:5" x14ac:dyDescent="0.3">
      <c r="B94" s="33">
        <v>2021</v>
      </c>
      <c r="C94" s="33">
        <v>504</v>
      </c>
    </row>
    <row r="95" spans="2:5" x14ac:dyDescent="0.3">
      <c r="B95" s="33">
        <v>2022</v>
      </c>
      <c r="C95" s="33">
        <v>641</v>
      </c>
    </row>
    <row r="96" spans="2:5" x14ac:dyDescent="0.3">
      <c r="B96" s="33" t="s">
        <v>41</v>
      </c>
      <c r="C96" s="33">
        <f>SUM(C93:C95)</f>
        <v>1321</v>
      </c>
    </row>
    <row r="97" spans="2:5" x14ac:dyDescent="0.35">
      <c r="B97" s="32" t="s">
        <v>547</v>
      </c>
    </row>
    <row r="99" spans="2:5" ht="24" customHeight="1" x14ac:dyDescent="0.35">
      <c r="B99" s="717" t="s">
        <v>805</v>
      </c>
      <c r="C99" s="717"/>
      <c r="D99" s="717"/>
      <c r="E99" s="717"/>
    </row>
    <row r="100" spans="2:5" x14ac:dyDescent="0.3">
      <c r="B100" s="80" t="s">
        <v>0</v>
      </c>
      <c r="C100" s="12">
        <v>2020</v>
      </c>
      <c r="D100" s="12">
        <v>2021</v>
      </c>
      <c r="E100" s="12">
        <v>2022</v>
      </c>
    </row>
    <row r="101" spans="2:5" x14ac:dyDescent="0.3">
      <c r="B101" s="3" t="s">
        <v>1</v>
      </c>
      <c r="C101" s="262">
        <v>0</v>
      </c>
      <c r="D101" s="262">
        <v>6</v>
      </c>
      <c r="E101" s="262">
        <v>4</v>
      </c>
    </row>
    <row r="102" spans="2:5" x14ac:dyDescent="0.3">
      <c r="B102" s="3" t="s">
        <v>2</v>
      </c>
      <c r="C102" s="262">
        <v>48</v>
      </c>
      <c r="D102" s="262">
        <v>0</v>
      </c>
      <c r="E102" s="262">
        <v>0</v>
      </c>
    </row>
    <row r="103" spans="2:5" x14ac:dyDescent="0.3">
      <c r="B103" s="3" t="s">
        <v>548</v>
      </c>
      <c r="C103" s="262">
        <v>0</v>
      </c>
      <c r="D103" s="262">
        <v>0</v>
      </c>
      <c r="E103" s="262">
        <v>0</v>
      </c>
    </row>
    <row r="104" spans="2:5" x14ac:dyDescent="0.3">
      <c r="B104" s="3" t="s">
        <v>4</v>
      </c>
      <c r="C104" s="262">
        <v>0</v>
      </c>
      <c r="D104" s="262">
        <v>0</v>
      </c>
      <c r="E104" s="262">
        <v>0</v>
      </c>
    </row>
    <row r="105" spans="2:5" x14ac:dyDescent="0.3">
      <c r="B105" s="3" t="s">
        <v>5</v>
      </c>
      <c r="C105" s="262">
        <v>181</v>
      </c>
      <c r="D105" s="262">
        <v>0</v>
      </c>
      <c r="E105" s="262">
        <v>5</v>
      </c>
    </row>
    <row r="106" spans="2:5" x14ac:dyDescent="0.3">
      <c r="B106" s="3" t="s">
        <v>6</v>
      </c>
      <c r="C106" s="262">
        <v>50</v>
      </c>
      <c r="D106" s="262">
        <v>0</v>
      </c>
      <c r="E106" s="262">
        <v>0</v>
      </c>
    </row>
    <row r="107" spans="2:5" x14ac:dyDescent="0.3">
      <c r="B107" s="3" t="s">
        <v>7</v>
      </c>
      <c r="C107" s="262">
        <v>172</v>
      </c>
      <c r="D107" s="262">
        <v>0</v>
      </c>
      <c r="E107" s="262">
        <v>10</v>
      </c>
    </row>
    <row r="108" spans="2:5" x14ac:dyDescent="0.3">
      <c r="B108" s="3" t="s">
        <v>8</v>
      </c>
      <c r="C108" s="262">
        <v>0</v>
      </c>
      <c r="D108" s="262">
        <v>0</v>
      </c>
      <c r="E108" s="262">
        <v>0</v>
      </c>
    </row>
    <row r="109" spans="2:5" x14ac:dyDescent="0.3">
      <c r="B109" s="3" t="s">
        <v>9</v>
      </c>
      <c r="C109" s="262">
        <v>28</v>
      </c>
      <c r="D109" s="262">
        <v>30</v>
      </c>
      <c r="E109" s="262">
        <v>25</v>
      </c>
    </row>
    <row r="110" spans="2:5" x14ac:dyDescent="0.3">
      <c r="B110" s="3" t="s">
        <v>10</v>
      </c>
      <c r="C110" s="262">
        <v>0</v>
      </c>
      <c r="D110" s="262">
        <v>0</v>
      </c>
      <c r="E110" s="262">
        <v>0</v>
      </c>
    </row>
    <row r="111" spans="2:5" x14ac:dyDescent="0.3">
      <c r="B111" s="3" t="s">
        <v>11</v>
      </c>
      <c r="C111" s="262">
        <v>9</v>
      </c>
      <c r="D111" s="262">
        <v>0</v>
      </c>
      <c r="E111" s="262">
        <v>0</v>
      </c>
    </row>
    <row r="112" spans="2:5" x14ac:dyDescent="0.3">
      <c r="B112" s="3" t="s">
        <v>12</v>
      </c>
      <c r="C112" s="262">
        <v>166</v>
      </c>
      <c r="D112" s="262">
        <v>0</v>
      </c>
      <c r="E112" s="262">
        <v>0</v>
      </c>
    </row>
    <row r="113" spans="2:5" x14ac:dyDescent="0.3">
      <c r="B113" s="3" t="s">
        <v>13</v>
      </c>
      <c r="C113" s="262">
        <v>0</v>
      </c>
      <c r="D113" s="262">
        <v>0</v>
      </c>
      <c r="E113" s="262">
        <v>0</v>
      </c>
    </row>
    <row r="114" spans="2:5" x14ac:dyDescent="0.3">
      <c r="B114" s="3" t="s">
        <v>14</v>
      </c>
      <c r="C114" s="262">
        <v>70</v>
      </c>
      <c r="D114" s="262">
        <v>0</v>
      </c>
      <c r="E114" s="262">
        <v>0</v>
      </c>
    </row>
    <row r="115" spans="2:5" x14ac:dyDescent="0.3">
      <c r="B115" s="3" t="s">
        <v>15</v>
      </c>
      <c r="C115" s="262">
        <v>0</v>
      </c>
      <c r="D115" s="262">
        <v>0</v>
      </c>
      <c r="E115" s="262">
        <v>0</v>
      </c>
    </row>
    <row r="116" spans="2:5" x14ac:dyDescent="0.3">
      <c r="B116" s="3" t="s">
        <v>16</v>
      </c>
      <c r="C116" s="262">
        <v>0</v>
      </c>
      <c r="D116" s="262">
        <v>0</v>
      </c>
      <c r="E116" s="262">
        <v>0</v>
      </c>
    </row>
    <row r="117" spans="2:5" x14ac:dyDescent="0.3">
      <c r="B117" s="3" t="s">
        <v>17</v>
      </c>
      <c r="C117" s="262">
        <v>0</v>
      </c>
      <c r="D117" s="262">
        <v>0</v>
      </c>
      <c r="E117" s="262">
        <v>0</v>
      </c>
    </row>
    <row r="118" spans="2:5" x14ac:dyDescent="0.3">
      <c r="B118" s="3" t="s">
        <v>18</v>
      </c>
      <c r="C118" s="262">
        <v>0</v>
      </c>
      <c r="D118" s="262">
        <v>0</v>
      </c>
      <c r="E118" s="262">
        <v>0</v>
      </c>
    </row>
    <row r="119" spans="2:5" x14ac:dyDescent="0.3">
      <c r="B119" s="3" t="s">
        <v>19</v>
      </c>
      <c r="C119" s="262">
        <v>753</v>
      </c>
      <c r="D119" s="262">
        <v>0</v>
      </c>
      <c r="E119" s="262">
        <v>20</v>
      </c>
    </row>
    <row r="120" spans="2:5" x14ac:dyDescent="0.3">
      <c r="B120" s="3" t="s">
        <v>20</v>
      </c>
      <c r="C120" s="262">
        <v>0</v>
      </c>
      <c r="D120" s="262">
        <v>0</v>
      </c>
      <c r="E120" s="262">
        <v>0</v>
      </c>
    </row>
    <row r="121" spans="2:5" x14ac:dyDescent="0.3">
      <c r="B121" s="3" t="s">
        <v>21</v>
      </c>
      <c r="C121" s="262">
        <v>0</v>
      </c>
      <c r="D121" s="262">
        <v>0</v>
      </c>
      <c r="E121" s="262">
        <v>0</v>
      </c>
    </row>
    <row r="122" spans="2:5" x14ac:dyDescent="0.3">
      <c r="B122" s="3" t="s">
        <v>22</v>
      </c>
      <c r="C122" s="262">
        <v>0</v>
      </c>
      <c r="D122" s="262">
        <v>0</v>
      </c>
      <c r="E122" s="262">
        <v>0</v>
      </c>
    </row>
    <row r="123" spans="2:5" x14ac:dyDescent="0.3">
      <c r="B123" s="3" t="s">
        <v>23</v>
      </c>
      <c r="C123" s="262">
        <v>44</v>
      </c>
      <c r="D123" s="262">
        <v>0</v>
      </c>
      <c r="E123" s="262">
        <v>0</v>
      </c>
    </row>
    <row r="124" spans="2:5" x14ac:dyDescent="0.3">
      <c r="B124" s="3" t="s">
        <v>24</v>
      </c>
      <c r="C124" s="262">
        <v>0</v>
      </c>
      <c r="D124" s="262">
        <v>0</v>
      </c>
      <c r="E124" s="262">
        <v>0</v>
      </c>
    </row>
    <row r="125" spans="2:5" x14ac:dyDescent="0.3">
      <c r="B125" s="3" t="s">
        <v>25</v>
      </c>
      <c r="C125" s="262">
        <v>0</v>
      </c>
      <c r="D125" s="262">
        <v>0</v>
      </c>
      <c r="E125" s="262">
        <v>0</v>
      </c>
    </row>
    <row r="126" spans="2:5" x14ac:dyDescent="0.3">
      <c r="B126" s="3" t="s">
        <v>26</v>
      </c>
      <c r="C126" s="262">
        <v>166</v>
      </c>
      <c r="D126" s="262">
        <v>325</v>
      </c>
      <c r="E126" s="262">
        <v>69</v>
      </c>
    </row>
    <row r="127" spans="2:5" x14ac:dyDescent="0.3">
      <c r="B127" s="3" t="s">
        <v>27</v>
      </c>
      <c r="C127" s="262">
        <v>0</v>
      </c>
      <c r="D127" s="262">
        <v>0</v>
      </c>
      <c r="E127" s="262">
        <v>1</v>
      </c>
    </row>
    <row r="128" spans="2:5" x14ac:dyDescent="0.3">
      <c r="B128" s="3" t="s">
        <v>28</v>
      </c>
      <c r="C128" s="262">
        <v>0</v>
      </c>
      <c r="D128" s="262">
        <v>0</v>
      </c>
      <c r="E128" s="262">
        <v>0</v>
      </c>
    </row>
    <row r="129" spans="2:5" x14ac:dyDescent="0.3">
      <c r="B129" s="3" t="s">
        <v>29</v>
      </c>
      <c r="C129" s="262">
        <v>2</v>
      </c>
      <c r="D129" s="262">
        <v>0</v>
      </c>
      <c r="E129" s="262">
        <v>0</v>
      </c>
    </row>
    <row r="130" spans="2:5" x14ac:dyDescent="0.3">
      <c r="B130" s="3" t="s">
        <v>30</v>
      </c>
      <c r="C130" s="262">
        <v>99</v>
      </c>
      <c r="D130" s="262">
        <v>353</v>
      </c>
      <c r="E130" s="262">
        <v>35</v>
      </c>
    </row>
    <row r="131" spans="2:5" x14ac:dyDescent="0.3">
      <c r="B131" s="3" t="s">
        <v>31</v>
      </c>
      <c r="C131" s="262">
        <v>0</v>
      </c>
      <c r="D131" s="262">
        <v>0</v>
      </c>
      <c r="E131" s="262">
        <v>0</v>
      </c>
    </row>
    <row r="132" spans="2:5" x14ac:dyDescent="0.3">
      <c r="B132" s="3" t="s">
        <v>32</v>
      </c>
      <c r="C132" s="262">
        <v>0</v>
      </c>
      <c r="D132" s="262">
        <v>0</v>
      </c>
      <c r="E132" s="262">
        <v>5</v>
      </c>
    </row>
    <row r="133" spans="2:5" x14ac:dyDescent="0.3">
      <c r="B133" s="3" t="s">
        <v>33</v>
      </c>
      <c r="C133" s="262">
        <v>0</v>
      </c>
      <c r="D133" s="262">
        <v>0</v>
      </c>
      <c r="E133" s="262">
        <v>0</v>
      </c>
    </row>
    <row r="134" spans="2:5" x14ac:dyDescent="0.3">
      <c r="B134" s="3" t="s">
        <v>34</v>
      </c>
      <c r="C134" s="262">
        <v>501</v>
      </c>
      <c r="D134" s="262">
        <v>286</v>
      </c>
      <c r="E134" s="262">
        <v>286</v>
      </c>
    </row>
    <row r="135" spans="2:5" x14ac:dyDescent="0.3">
      <c r="B135" s="3" t="s">
        <v>35</v>
      </c>
      <c r="C135" s="262">
        <v>0</v>
      </c>
      <c r="D135" s="262">
        <v>0</v>
      </c>
      <c r="E135" s="262">
        <v>0</v>
      </c>
    </row>
    <row r="136" spans="2:5" x14ac:dyDescent="0.3">
      <c r="B136" s="3" t="s">
        <v>36</v>
      </c>
      <c r="C136" s="262">
        <v>0</v>
      </c>
      <c r="D136" s="262">
        <v>0</v>
      </c>
      <c r="E136" s="262">
        <v>0</v>
      </c>
    </row>
    <row r="137" spans="2:5" x14ac:dyDescent="0.3">
      <c r="B137" s="3" t="s">
        <v>37</v>
      </c>
      <c r="C137" s="262">
        <v>62</v>
      </c>
      <c r="D137" s="262">
        <v>0</v>
      </c>
      <c r="E137" s="262">
        <v>5</v>
      </c>
    </row>
    <row r="138" spans="2:5" x14ac:dyDescent="0.3">
      <c r="B138" s="6" t="s">
        <v>161</v>
      </c>
      <c r="C138" s="447">
        <f>SUM(C101:C137)</f>
        <v>2351</v>
      </c>
      <c r="D138" s="447">
        <f>SUM(D101:D137)</f>
        <v>1000</v>
      </c>
      <c r="E138" s="447">
        <f>SUM(E101:E137)</f>
        <v>465</v>
      </c>
    </row>
    <row r="139" spans="2:5" x14ac:dyDescent="0.3">
      <c r="B139" s="552" t="s">
        <v>549</v>
      </c>
      <c r="C139" s="552"/>
      <c r="D139" s="552"/>
    </row>
    <row r="141" spans="2:5" ht="24" customHeight="1" x14ac:dyDescent="0.3">
      <c r="B141" s="529" t="s">
        <v>806</v>
      </c>
      <c r="C141" s="529"/>
      <c r="D141" s="529"/>
      <c r="E141" s="529"/>
    </row>
    <row r="142" spans="2:5" x14ac:dyDescent="0.3">
      <c r="B142" s="36" t="s">
        <v>50</v>
      </c>
      <c r="C142" s="36">
        <v>2020</v>
      </c>
      <c r="D142" s="36">
        <v>2021</v>
      </c>
      <c r="E142" s="36">
        <v>2022</v>
      </c>
    </row>
    <row r="143" spans="2:5" x14ac:dyDescent="0.3">
      <c r="B143" s="33" t="s">
        <v>41</v>
      </c>
      <c r="C143" s="16">
        <v>2351</v>
      </c>
      <c r="D143" s="16">
        <v>1000</v>
      </c>
      <c r="E143" s="16">
        <v>465</v>
      </c>
    </row>
    <row r="144" spans="2:5" x14ac:dyDescent="0.3">
      <c r="B144" s="552" t="s">
        <v>549</v>
      </c>
      <c r="C144" s="552"/>
      <c r="D144" s="552"/>
    </row>
    <row r="146" spans="2:5" ht="27.5" customHeight="1" x14ac:dyDescent="0.3">
      <c r="B146" s="521" t="s">
        <v>807</v>
      </c>
      <c r="C146" s="521"/>
      <c r="D146" s="521"/>
      <c r="E146" s="521"/>
    </row>
    <row r="147" spans="2:5" x14ac:dyDescent="0.3">
      <c r="B147" s="80" t="s">
        <v>0</v>
      </c>
      <c r="C147" s="12">
        <v>2020</v>
      </c>
      <c r="D147" s="12">
        <v>2021</v>
      </c>
      <c r="E147" s="12">
        <v>2022</v>
      </c>
    </row>
    <row r="148" spans="2:5" x14ac:dyDescent="0.3">
      <c r="B148" s="3" t="s">
        <v>1</v>
      </c>
      <c r="C148" s="262">
        <v>0</v>
      </c>
      <c r="D148" s="262">
        <v>0</v>
      </c>
      <c r="E148" s="150">
        <v>0</v>
      </c>
    </row>
    <row r="149" spans="2:5" x14ac:dyDescent="0.3">
      <c r="B149" s="3" t="s">
        <v>2</v>
      </c>
      <c r="C149" s="262">
        <v>221</v>
      </c>
      <c r="D149" s="262">
        <v>0</v>
      </c>
      <c r="E149" s="150">
        <v>0</v>
      </c>
    </row>
    <row r="150" spans="2:5" x14ac:dyDescent="0.3">
      <c r="B150" s="3" t="s">
        <v>548</v>
      </c>
      <c r="C150" s="262">
        <v>0</v>
      </c>
      <c r="D150" s="262">
        <v>0</v>
      </c>
      <c r="E150" s="150">
        <v>0</v>
      </c>
    </row>
    <row r="151" spans="2:5" x14ac:dyDescent="0.3">
      <c r="B151" s="3" t="s">
        <v>4</v>
      </c>
      <c r="C151" s="262">
        <v>0</v>
      </c>
      <c r="D151" s="262">
        <v>5</v>
      </c>
      <c r="E151" s="150">
        <v>1</v>
      </c>
    </row>
    <row r="152" spans="2:5" x14ac:dyDescent="0.3">
      <c r="B152" s="3" t="s">
        <v>5</v>
      </c>
      <c r="C152" s="262">
        <v>417</v>
      </c>
      <c r="D152" s="262">
        <v>0</v>
      </c>
      <c r="E152" s="150">
        <v>0</v>
      </c>
    </row>
    <row r="153" spans="2:5" x14ac:dyDescent="0.3">
      <c r="B153" s="3" t="s">
        <v>6</v>
      </c>
      <c r="C153" s="262">
        <v>151</v>
      </c>
      <c r="D153" s="262">
        <v>0</v>
      </c>
      <c r="E153" s="150">
        <v>0</v>
      </c>
    </row>
    <row r="154" spans="2:5" x14ac:dyDescent="0.3">
      <c r="B154" s="3" t="s">
        <v>7</v>
      </c>
      <c r="C154" s="262">
        <v>212</v>
      </c>
      <c r="D154" s="262">
        <v>0</v>
      </c>
      <c r="E154" s="150">
        <v>0</v>
      </c>
    </row>
    <row r="155" spans="2:5" x14ac:dyDescent="0.3">
      <c r="B155" s="3" t="s">
        <v>8</v>
      </c>
      <c r="C155" s="262">
        <v>0</v>
      </c>
      <c r="D155" s="262">
        <v>0</v>
      </c>
      <c r="E155" s="150">
        <v>0</v>
      </c>
    </row>
    <row r="156" spans="2:5" x14ac:dyDescent="0.3">
      <c r="B156" s="3" t="s">
        <v>9</v>
      </c>
      <c r="C156" s="262">
        <v>179</v>
      </c>
      <c r="D156" s="262">
        <v>267</v>
      </c>
      <c r="E156" s="150">
        <v>5</v>
      </c>
    </row>
    <row r="157" spans="2:5" x14ac:dyDescent="0.3">
      <c r="B157" s="3" t="s">
        <v>10</v>
      </c>
      <c r="C157" s="262">
        <v>0</v>
      </c>
      <c r="D157" s="262">
        <v>0</v>
      </c>
      <c r="E157" s="150">
        <v>0</v>
      </c>
    </row>
    <row r="158" spans="2:5" x14ac:dyDescent="0.3">
      <c r="B158" s="3" t="s">
        <v>11</v>
      </c>
      <c r="C158" s="262">
        <v>12</v>
      </c>
      <c r="D158" s="262">
        <v>0</v>
      </c>
      <c r="E158" s="150">
        <v>0</v>
      </c>
    </row>
    <row r="159" spans="2:5" x14ac:dyDescent="0.3">
      <c r="B159" s="3" t="s">
        <v>12</v>
      </c>
      <c r="C159" s="262">
        <v>82</v>
      </c>
      <c r="D159" s="262">
        <v>0</v>
      </c>
      <c r="E159" s="150">
        <v>0</v>
      </c>
    </row>
    <row r="160" spans="2:5" x14ac:dyDescent="0.3">
      <c r="B160" s="3" t="s">
        <v>13</v>
      </c>
      <c r="C160" s="262">
        <v>0</v>
      </c>
      <c r="D160" s="262">
        <v>0</v>
      </c>
      <c r="E160" s="150">
        <v>0</v>
      </c>
    </row>
    <row r="161" spans="2:5" x14ac:dyDescent="0.3">
      <c r="B161" s="3" t="s">
        <v>14</v>
      </c>
      <c r="C161" s="262">
        <v>268</v>
      </c>
      <c r="D161" s="262">
        <v>0</v>
      </c>
      <c r="E161" s="150">
        <v>0</v>
      </c>
    </row>
    <row r="162" spans="2:5" x14ac:dyDescent="0.3">
      <c r="B162" s="3" t="s">
        <v>15</v>
      </c>
      <c r="C162" s="262">
        <v>0</v>
      </c>
      <c r="D162" s="262">
        <v>0</v>
      </c>
      <c r="E162" s="150">
        <v>0</v>
      </c>
    </row>
    <row r="163" spans="2:5" x14ac:dyDescent="0.3">
      <c r="B163" s="3" t="s">
        <v>16</v>
      </c>
      <c r="C163" s="262">
        <v>0</v>
      </c>
      <c r="D163" s="262">
        <v>0</v>
      </c>
      <c r="E163" s="150">
        <v>0</v>
      </c>
    </row>
    <row r="164" spans="2:5" x14ac:dyDescent="0.3">
      <c r="B164" s="3" t="s">
        <v>17</v>
      </c>
      <c r="C164" s="262">
        <v>0</v>
      </c>
      <c r="D164" s="262">
        <v>0</v>
      </c>
      <c r="E164" s="150">
        <v>0</v>
      </c>
    </row>
    <row r="165" spans="2:5" x14ac:dyDescent="0.3">
      <c r="B165" s="3" t="s">
        <v>18</v>
      </c>
      <c r="C165" s="262">
        <v>0</v>
      </c>
      <c r="D165" s="262">
        <v>0</v>
      </c>
      <c r="E165" s="150">
        <v>0</v>
      </c>
    </row>
    <row r="166" spans="2:5" x14ac:dyDescent="0.3">
      <c r="B166" s="3" t="s">
        <v>19</v>
      </c>
      <c r="C166" s="262">
        <v>532</v>
      </c>
      <c r="D166" s="262">
        <v>0</v>
      </c>
      <c r="E166" s="150">
        <v>0</v>
      </c>
    </row>
    <row r="167" spans="2:5" x14ac:dyDescent="0.3">
      <c r="B167" s="3" t="s">
        <v>20</v>
      </c>
      <c r="C167" s="262">
        <v>0</v>
      </c>
      <c r="D167" s="262">
        <v>0</v>
      </c>
      <c r="E167" s="150">
        <v>0</v>
      </c>
    </row>
    <row r="168" spans="2:5" x14ac:dyDescent="0.3">
      <c r="B168" s="3" t="s">
        <v>21</v>
      </c>
      <c r="C168" s="262">
        <v>0</v>
      </c>
      <c r="D168" s="262">
        <v>0</v>
      </c>
      <c r="E168" s="150">
        <v>0</v>
      </c>
    </row>
    <row r="169" spans="2:5" x14ac:dyDescent="0.3">
      <c r="B169" s="3" t="s">
        <v>22</v>
      </c>
      <c r="C169" s="262">
        <v>6</v>
      </c>
      <c r="D169" s="262">
        <v>0</v>
      </c>
      <c r="E169" s="150">
        <v>0</v>
      </c>
    </row>
    <row r="170" spans="2:5" x14ac:dyDescent="0.3">
      <c r="B170" s="3" t="s">
        <v>23</v>
      </c>
      <c r="C170" s="262">
        <v>41</v>
      </c>
      <c r="D170" s="262">
        <v>0</v>
      </c>
      <c r="E170" s="150">
        <v>0</v>
      </c>
    </row>
    <row r="171" spans="2:5" x14ac:dyDescent="0.3">
      <c r="B171" s="3" t="s">
        <v>24</v>
      </c>
      <c r="C171" s="262">
        <v>0</v>
      </c>
      <c r="D171" s="262">
        <v>0</v>
      </c>
      <c r="E171" s="150">
        <v>0</v>
      </c>
    </row>
    <row r="172" spans="2:5" x14ac:dyDescent="0.3">
      <c r="B172" s="3" t="s">
        <v>25</v>
      </c>
      <c r="C172" s="262">
        <v>0</v>
      </c>
      <c r="D172" s="262">
        <v>0</v>
      </c>
      <c r="E172" s="150">
        <v>0</v>
      </c>
    </row>
    <row r="173" spans="2:5" x14ac:dyDescent="0.3">
      <c r="B173" s="3" t="s">
        <v>26</v>
      </c>
      <c r="C173" s="262">
        <v>70</v>
      </c>
      <c r="D173" s="262">
        <v>0</v>
      </c>
      <c r="E173" s="150">
        <v>0</v>
      </c>
    </row>
    <row r="174" spans="2:5" x14ac:dyDescent="0.3">
      <c r="B174" s="3" t="s">
        <v>27</v>
      </c>
      <c r="C174" s="262">
        <v>0</v>
      </c>
      <c r="D174" s="262">
        <v>0</v>
      </c>
      <c r="E174" s="150">
        <v>0</v>
      </c>
    </row>
    <row r="175" spans="2:5" x14ac:dyDescent="0.3">
      <c r="B175" s="3" t="s">
        <v>28</v>
      </c>
      <c r="C175" s="262">
        <v>0</v>
      </c>
      <c r="D175" s="262">
        <v>0</v>
      </c>
      <c r="E175" s="150">
        <v>0</v>
      </c>
    </row>
    <row r="176" spans="2:5" x14ac:dyDescent="0.3">
      <c r="B176" s="3" t="s">
        <v>29</v>
      </c>
      <c r="C176" s="262">
        <v>74</v>
      </c>
      <c r="D176" s="262">
        <v>0</v>
      </c>
      <c r="E176" s="150">
        <v>0</v>
      </c>
    </row>
    <row r="177" spans="2:5" x14ac:dyDescent="0.3">
      <c r="B177" s="3" t="s">
        <v>30</v>
      </c>
      <c r="C177" s="262">
        <v>1391</v>
      </c>
      <c r="D177" s="262">
        <v>0</v>
      </c>
      <c r="E177" s="150">
        <v>0</v>
      </c>
    </row>
    <row r="178" spans="2:5" x14ac:dyDescent="0.3">
      <c r="B178" s="3" t="s">
        <v>31</v>
      </c>
      <c r="C178" s="262">
        <v>0</v>
      </c>
      <c r="D178" s="262">
        <v>0</v>
      </c>
      <c r="E178" s="150">
        <v>0</v>
      </c>
    </row>
    <row r="179" spans="2:5" x14ac:dyDescent="0.3">
      <c r="B179" s="3" t="s">
        <v>32</v>
      </c>
      <c r="C179" s="262">
        <v>0</v>
      </c>
      <c r="D179" s="262">
        <v>0</v>
      </c>
      <c r="E179" s="150">
        <v>0</v>
      </c>
    </row>
    <row r="180" spans="2:5" x14ac:dyDescent="0.3">
      <c r="B180" s="3" t="s">
        <v>33</v>
      </c>
      <c r="C180" s="262">
        <v>0</v>
      </c>
      <c r="D180" s="262">
        <v>0</v>
      </c>
      <c r="E180" s="150">
        <v>0</v>
      </c>
    </row>
    <row r="181" spans="2:5" x14ac:dyDescent="0.3">
      <c r="B181" s="3" t="s">
        <v>34</v>
      </c>
      <c r="C181" s="262">
        <v>31</v>
      </c>
      <c r="D181" s="262">
        <v>368</v>
      </c>
      <c r="E181" s="150">
        <v>0</v>
      </c>
    </row>
    <row r="182" spans="2:5" x14ac:dyDescent="0.3">
      <c r="B182" s="3" t="s">
        <v>35</v>
      </c>
      <c r="C182" s="262">
        <v>0</v>
      </c>
      <c r="D182" s="262">
        <v>0</v>
      </c>
      <c r="E182" s="150">
        <v>0</v>
      </c>
    </row>
    <row r="183" spans="2:5" x14ac:dyDescent="0.3">
      <c r="B183" s="3" t="s">
        <v>36</v>
      </c>
      <c r="C183" s="262">
        <v>160</v>
      </c>
      <c r="D183" s="262">
        <v>245</v>
      </c>
      <c r="E183" s="150">
        <v>54</v>
      </c>
    </row>
    <row r="184" spans="2:5" x14ac:dyDescent="0.3">
      <c r="B184" s="3" t="s">
        <v>37</v>
      </c>
      <c r="C184" s="262">
        <v>143</v>
      </c>
      <c r="D184" s="262">
        <v>0</v>
      </c>
      <c r="E184" s="150">
        <v>8</v>
      </c>
    </row>
    <row r="185" spans="2:5" x14ac:dyDescent="0.35">
      <c r="B185" s="448" t="s">
        <v>161</v>
      </c>
      <c r="C185" s="447">
        <f>SUM(C148:C184)</f>
        <v>3990</v>
      </c>
      <c r="D185" s="447">
        <f>SUM(D148:D184)</f>
        <v>885</v>
      </c>
      <c r="E185" s="449">
        <f>SUM(E148:E184)</f>
        <v>68</v>
      </c>
    </row>
    <row r="186" spans="2:5" x14ac:dyDescent="0.3">
      <c r="B186" s="719" t="s">
        <v>549</v>
      </c>
      <c r="C186" s="719"/>
      <c r="D186" s="719"/>
      <c r="E186" s="15"/>
    </row>
    <row r="188" spans="2:5" ht="25.5" customHeight="1" x14ac:dyDescent="0.3">
      <c r="B188" s="529" t="s">
        <v>808</v>
      </c>
      <c r="C188" s="529"/>
      <c r="D188" s="529"/>
      <c r="E188" s="529"/>
    </row>
    <row r="189" spans="2:5" x14ac:dyDescent="0.3">
      <c r="B189" s="36" t="s">
        <v>50</v>
      </c>
      <c r="C189" s="36">
        <v>2020</v>
      </c>
      <c r="D189" s="36">
        <v>2021</v>
      </c>
      <c r="E189" s="36">
        <v>2022</v>
      </c>
    </row>
    <row r="190" spans="2:5" x14ac:dyDescent="0.3">
      <c r="B190" s="33" t="s">
        <v>41</v>
      </c>
      <c r="C190" s="447">
        <f>SUM(C154:C189)</f>
        <v>9211</v>
      </c>
      <c r="D190" s="447">
        <f>SUM(D154:D189)</f>
        <v>3786</v>
      </c>
      <c r="E190" s="449">
        <f>SUM(E154:E189)</f>
        <v>2157</v>
      </c>
    </row>
    <row r="191" spans="2:5" x14ac:dyDescent="0.3">
      <c r="B191" s="552" t="s">
        <v>549</v>
      </c>
      <c r="C191" s="552"/>
      <c r="D191" s="552"/>
    </row>
    <row r="193" spans="2:5" ht="29.5" customHeight="1" x14ac:dyDescent="0.3">
      <c r="B193" s="521" t="s">
        <v>551</v>
      </c>
      <c r="C193" s="521"/>
      <c r="D193" s="521"/>
      <c r="E193" s="521"/>
    </row>
    <row r="194" spans="2:5" x14ac:dyDescent="0.3">
      <c r="B194" s="80" t="s">
        <v>0</v>
      </c>
      <c r="C194" s="12">
        <v>2020</v>
      </c>
      <c r="D194" s="12">
        <v>2021</v>
      </c>
      <c r="E194" s="12">
        <v>2022</v>
      </c>
    </row>
    <row r="195" spans="2:5" x14ac:dyDescent="0.3">
      <c r="B195" s="22" t="s">
        <v>1</v>
      </c>
      <c r="C195" s="262">
        <v>63</v>
      </c>
      <c r="D195" s="262">
        <v>49</v>
      </c>
      <c r="E195" s="262">
        <v>50</v>
      </c>
    </row>
    <row r="196" spans="2:5" x14ac:dyDescent="0.3">
      <c r="B196" s="22" t="s">
        <v>2</v>
      </c>
      <c r="C196" s="262">
        <v>33</v>
      </c>
      <c r="D196" s="262">
        <v>34</v>
      </c>
      <c r="E196" s="262">
        <v>28</v>
      </c>
    </row>
    <row r="197" spans="2:5" x14ac:dyDescent="0.3">
      <c r="B197" s="22" t="s">
        <v>548</v>
      </c>
      <c r="C197" s="262">
        <v>0</v>
      </c>
      <c r="D197" s="262">
        <v>169</v>
      </c>
      <c r="E197" s="262">
        <v>60</v>
      </c>
    </row>
    <row r="198" spans="2:5" x14ac:dyDescent="0.3">
      <c r="B198" s="22" t="s">
        <v>4</v>
      </c>
      <c r="C198" s="262">
        <v>28</v>
      </c>
      <c r="D198" s="262">
        <v>64</v>
      </c>
      <c r="E198" s="262">
        <v>60</v>
      </c>
    </row>
    <row r="199" spans="2:5" x14ac:dyDescent="0.3">
      <c r="B199" s="22" t="s">
        <v>5</v>
      </c>
      <c r="C199" s="262">
        <v>218</v>
      </c>
      <c r="D199" s="262">
        <v>103</v>
      </c>
      <c r="E199" s="262">
        <v>100</v>
      </c>
    </row>
    <row r="200" spans="2:5" x14ac:dyDescent="0.3">
      <c r="B200" s="22" t="s">
        <v>6</v>
      </c>
      <c r="C200" s="262">
        <v>157</v>
      </c>
      <c r="D200" s="262">
        <v>4</v>
      </c>
      <c r="E200" s="262">
        <v>30</v>
      </c>
    </row>
    <row r="201" spans="2:5" x14ac:dyDescent="0.3">
      <c r="B201" s="22" t="s">
        <v>7</v>
      </c>
      <c r="C201" s="262">
        <v>1318</v>
      </c>
      <c r="D201" s="262">
        <v>0</v>
      </c>
      <c r="E201" s="262">
        <v>40</v>
      </c>
    </row>
    <row r="202" spans="2:5" x14ac:dyDescent="0.3">
      <c r="B202" s="22" t="s">
        <v>8</v>
      </c>
      <c r="C202" s="262">
        <v>25</v>
      </c>
      <c r="D202" s="262">
        <v>15</v>
      </c>
      <c r="E202" s="262">
        <v>40</v>
      </c>
    </row>
    <row r="203" spans="2:5" x14ac:dyDescent="0.3">
      <c r="B203" s="22" t="s">
        <v>9</v>
      </c>
      <c r="C203" s="262">
        <v>34</v>
      </c>
      <c r="D203" s="262">
        <v>69</v>
      </c>
      <c r="E203" s="262">
        <v>46</v>
      </c>
    </row>
    <row r="204" spans="2:5" x14ac:dyDescent="0.3">
      <c r="B204" s="22" t="s">
        <v>10</v>
      </c>
      <c r="C204" s="262">
        <v>113</v>
      </c>
      <c r="D204" s="262">
        <v>40</v>
      </c>
      <c r="E204" s="262">
        <v>50</v>
      </c>
    </row>
    <row r="205" spans="2:5" x14ac:dyDescent="0.3">
      <c r="B205" s="22" t="s">
        <v>11</v>
      </c>
      <c r="C205" s="262">
        <v>52</v>
      </c>
      <c r="D205" s="262">
        <v>8</v>
      </c>
      <c r="E205" s="262">
        <v>42</v>
      </c>
    </row>
    <row r="206" spans="2:5" x14ac:dyDescent="0.3">
      <c r="B206" s="22" t="s">
        <v>12</v>
      </c>
      <c r="C206" s="262">
        <v>56</v>
      </c>
      <c r="D206" s="262">
        <v>71</v>
      </c>
      <c r="E206" s="262">
        <v>49</v>
      </c>
    </row>
    <row r="207" spans="2:5" x14ac:dyDescent="0.3">
      <c r="B207" s="22" t="s">
        <v>13</v>
      </c>
      <c r="C207" s="262">
        <v>36</v>
      </c>
      <c r="D207" s="262">
        <v>13</v>
      </c>
      <c r="E207" s="262">
        <v>20</v>
      </c>
    </row>
    <row r="208" spans="2:5" x14ac:dyDescent="0.3">
      <c r="B208" s="22" t="s">
        <v>14</v>
      </c>
      <c r="C208" s="262">
        <v>33</v>
      </c>
      <c r="D208" s="262">
        <v>31</v>
      </c>
      <c r="E208" s="262">
        <v>35</v>
      </c>
    </row>
    <row r="209" spans="2:5" x14ac:dyDescent="0.3">
      <c r="B209" s="22" t="s">
        <v>15</v>
      </c>
      <c r="C209" s="262">
        <v>51</v>
      </c>
      <c r="D209" s="262">
        <v>5</v>
      </c>
      <c r="E209" s="262">
        <v>29</v>
      </c>
    </row>
    <row r="210" spans="2:5" x14ac:dyDescent="0.3">
      <c r="B210" s="22" t="s">
        <v>16</v>
      </c>
      <c r="C210" s="262">
        <v>57</v>
      </c>
      <c r="D210" s="262">
        <v>65</v>
      </c>
      <c r="E210" s="262">
        <v>46</v>
      </c>
    </row>
    <row r="211" spans="2:5" x14ac:dyDescent="0.3">
      <c r="B211" s="22" t="s">
        <v>17</v>
      </c>
      <c r="C211" s="262">
        <v>37</v>
      </c>
      <c r="D211" s="262">
        <v>57</v>
      </c>
      <c r="E211" s="262">
        <v>42</v>
      </c>
    </row>
    <row r="212" spans="2:5" x14ac:dyDescent="0.3">
      <c r="B212" s="22" t="s">
        <v>18</v>
      </c>
      <c r="C212" s="262">
        <v>55</v>
      </c>
      <c r="D212" s="262">
        <v>52</v>
      </c>
      <c r="E212" s="262">
        <v>60</v>
      </c>
    </row>
    <row r="213" spans="2:5" x14ac:dyDescent="0.3">
      <c r="B213" s="22" t="s">
        <v>19</v>
      </c>
      <c r="C213" s="262">
        <v>15</v>
      </c>
      <c r="D213" s="262">
        <v>46</v>
      </c>
      <c r="E213" s="262">
        <v>39</v>
      </c>
    </row>
    <row r="214" spans="2:5" x14ac:dyDescent="0.3">
      <c r="B214" s="22" t="s">
        <v>20</v>
      </c>
      <c r="C214" s="262">
        <v>1</v>
      </c>
      <c r="D214" s="262">
        <v>70</v>
      </c>
      <c r="E214" s="262">
        <v>40</v>
      </c>
    </row>
    <row r="215" spans="2:5" x14ac:dyDescent="0.3">
      <c r="B215" s="22" t="s">
        <v>21</v>
      </c>
      <c r="C215" s="262">
        <v>44</v>
      </c>
      <c r="D215" s="262">
        <v>54</v>
      </c>
      <c r="E215" s="262">
        <v>47</v>
      </c>
    </row>
    <row r="216" spans="2:5" x14ac:dyDescent="0.3">
      <c r="B216" s="22" t="s">
        <v>22</v>
      </c>
      <c r="C216" s="262">
        <v>75</v>
      </c>
      <c r="D216" s="262">
        <v>108</v>
      </c>
      <c r="E216" s="262">
        <v>64</v>
      </c>
    </row>
    <row r="217" spans="2:5" x14ac:dyDescent="0.3">
      <c r="B217" s="22" t="s">
        <v>23</v>
      </c>
      <c r="C217" s="262">
        <v>36</v>
      </c>
      <c r="D217" s="262">
        <v>33</v>
      </c>
      <c r="E217" s="262">
        <v>28</v>
      </c>
    </row>
    <row r="218" spans="2:5" x14ac:dyDescent="0.3">
      <c r="B218" s="22" t="s">
        <v>24</v>
      </c>
      <c r="C218" s="262">
        <v>20</v>
      </c>
      <c r="D218" s="262">
        <v>18</v>
      </c>
      <c r="E218" s="262">
        <v>20</v>
      </c>
    </row>
    <row r="219" spans="2:5" x14ac:dyDescent="0.3">
      <c r="B219" s="22" t="s">
        <v>25</v>
      </c>
      <c r="C219" s="262">
        <v>22</v>
      </c>
      <c r="D219" s="262">
        <v>208</v>
      </c>
      <c r="E219" s="262">
        <v>90</v>
      </c>
    </row>
    <row r="220" spans="2:5" x14ac:dyDescent="0.3">
      <c r="B220" s="22" t="s">
        <v>26</v>
      </c>
      <c r="C220" s="262">
        <v>44</v>
      </c>
      <c r="D220" s="262">
        <v>35</v>
      </c>
      <c r="E220" s="262">
        <v>30</v>
      </c>
    </row>
    <row r="221" spans="2:5" x14ac:dyDescent="0.3">
      <c r="B221" s="22" t="s">
        <v>27</v>
      </c>
      <c r="C221" s="262">
        <v>77</v>
      </c>
      <c r="D221" s="262">
        <v>88</v>
      </c>
      <c r="E221" s="262">
        <v>55</v>
      </c>
    </row>
    <row r="222" spans="2:5" x14ac:dyDescent="0.3">
      <c r="B222" s="22" t="s">
        <v>28</v>
      </c>
      <c r="C222" s="262">
        <v>30</v>
      </c>
      <c r="D222" s="262">
        <v>52</v>
      </c>
      <c r="E222" s="262">
        <v>48</v>
      </c>
    </row>
    <row r="223" spans="2:5" x14ac:dyDescent="0.3">
      <c r="B223" s="22" t="s">
        <v>29</v>
      </c>
      <c r="C223" s="262">
        <v>14</v>
      </c>
      <c r="D223" s="262">
        <v>13</v>
      </c>
      <c r="E223" s="262">
        <v>10</v>
      </c>
    </row>
    <row r="224" spans="2:5" x14ac:dyDescent="0.3">
      <c r="B224" s="22" t="s">
        <v>30</v>
      </c>
      <c r="C224" s="262">
        <v>94</v>
      </c>
      <c r="D224" s="262">
        <v>165</v>
      </c>
      <c r="E224" s="262">
        <v>50</v>
      </c>
    </row>
    <row r="225" spans="2:6" x14ac:dyDescent="0.3">
      <c r="B225" s="22" t="s">
        <v>31</v>
      </c>
      <c r="C225" s="262">
        <v>38</v>
      </c>
      <c r="D225" s="262">
        <v>48</v>
      </c>
      <c r="E225" s="262">
        <v>39</v>
      </c>
    </row>
    <row r="226" spans="2:6" x14ac:dyDescent="0.3">
      <c r="B226" s="22" t="s">
        <v>32</v>
      </c>
      <c r="C226" s="262">
        <v>4</v>
      </c>
      <c r="D226" s="262">
        <v>8</v>
      </c>
      <c r="E226" s="262">
        <v>10</v>
      </c>
    </row>
    <row r="227" spans="2:6" x14ac:dyDescent="0.3">
      <c r="B227" s="22" t="s">
        <v>33</v>
      </c>
      <c r="C227" s="262">
        <v>58</v>
      </c>
      <c r="D227" s="262">
        <v>38</v>
      </c>
      <c r="E227" s="262">
        <v>31</v>
      </c>
    </row>
    <row r="228" spans="2:6" x14ac:dyDescent="0.3">
      <c r="B228" s="22" t="s">
        <v>34</v>
      </c>
      <c r="C228" s="262">
        <v>63</v>
      </c>
      <c r="D228" s="262">
        <v>301</v>
      </c>
      <c r="E228" s="262">
        <v>111</v>
      </c>
    </row>
    <row r="229" spans="2:6" x14ac:dyDescent="0.3">
      <c r="B229" s="22" t="s">
        <v>35</v>
      </c>
      <c r="C229" s="262">
        <v>50</v>
      </c>
      <c r="D229" s="262">
        <v>46</v>
      </c>
      <c r="E229" s="262">
        <v>39</v>
      </c>
    </row>
    <row r="230" spans="2:6" x14ac:dyDescent="0.3">
      <c r="B230" s="22" t="s">
        <v>36</v>
      </c>
      <c r="C230" s="262">
        <v>33</v>
      </c>
      <c r="D230" s="262">
        <v>29</v>
      </c>
      <c r="E230" s="262">
        <v>26</v>
      </c>
    </row>
    <row r="231" spans="2:6" x14ac:dyDescent="0.3">
      <c r="B231" s="22" t="s">
        <v>37</v>
      </c>
      <c r="C231" s="262">
        <v>156</v>
      </c>
      <c r="D231" s="262">
        <v>181</v>
      </c>
      <c r="E231" s="262">
        <v>137</v>
      </c>
    </row>
    <row r="232" spans="2:6" x14ac:dyDescent="0.3">
      <c r="B232" s="61" t="s">
        <v>161</v>
      </c>
      <c r="C232" s="450">
        <f>SUM(C195:C231)</f>
        <v>3240</v>
      </c>
      <c r="D232" s="450">
        <f>SUM(D195:D231)</f>
        <v>2390</v>
      </c>
      <c r="E232" s="450">
        <f>SUM(E195:E231)</f>
        <v>1741</v>
      </c>
    </row>
    <row r="233" spans="2:6" x14ac:dyDescent="0.3">
      <c r="B233" s="552" t="s">
        <v>550</v>
      </c>
      <c r="C233" s="552"/>
      <c r="D233" s="552"/>
    </row>
    <row r="235" spans="2:6" ht="32" customHeight="1" x14ac:dyDescent="0.3">
      <c r="B235" s="521" t="s">
        <v>809</v>
      </c>
      <c r="C235" s="521"/>
      <c r="D235" s="521"/>
      <c r="E235" s="521"/>
    </row>
    <row r="236" spans="2:6" x14ac:dyDescent="0.3">
      <c r="B236" s="36" t="s">
        <v>50</v>
      </c>
      <c r="C236" s="36">
        <v>2020</v>
      </c>
      <c r="D236" s="36">
        <v>2021</v>
      </c>
      <c r="E236" s="36">
        <v>2022</v>
      </c>
    </row>
    <row r="237" spans="2:6" x14ac:dyDescent="0.3">
      <c r="B237" s="33" t="s">
        <v>41</v>
      </c>
      <c r="C237" s="447">
        <v>3240</v>
      </c>
      <c r="D237" s="447">
        <v>2390</v>
      </c>
      <c r="E237" s="449">
        <v>1741</v>
      </c>
    </row>
    <row r="238" spans="2:6" x14ac:dyDescent="0.3">
      <c r="B238" s="552" t="s">
        <v>549</v>
      </c>
      <c r="C238" s="552"/>
      <c r="D238" s="552"/>
    </row>
    <row r="240" spans="2:6" ht="25.5" customHeight="1" x14ac:dyDescent="0.35">
      <c r="B240" s="726" t="s">
        <v>810</v>
      </c>
      <c r="C240" s="727"/>
      <c r="D240" s="727"/>
      <c r="E240" s="727"/>
      <c r="F240" s="728"/>
    </row>
    <row r="241" spans="2:8" x14ac:dyDescent="0.3">
      <c r="B241" s="609" t="s">
        <v>50</v>
      </c>
      <c r="C241" s="609"/>
      <c r="D241" s="12">
        <v>2020</v>
      </c>
      <c r="E241" s="12">
        <v>2021</v>
      </c>
      <c r="F241" s="12">
        <v>2022</v>
      </c>
    </row>
    <row r="242" spans="2:8" x14ac:dyDescent="0.3">
      <c r="B242" s="729" t="s">
        <v>48</v>
      </c>
      <c r="C242" s="729"/>
      <c r="D242" s="26">
        <v>2805</v>
      </c>
      <c r="E242" s="26">
        <v>2451</v>
      </c>
      <c r="F242" s="26">
        <v>2779</v>
      </c>
    </row>
    <row r="243" spans="2:8" x14ac:dyDescent="0.3">
      <c r="B243" s="552" t="s">
        <v>549</v>
      </c>
      <c r="C243" s="552"/>
      <c r="D243" s="552"/>
    </row>
    <row r="245" spans="2:8" ht="21" customHeight="1" x14ac:dyDescent="0.35">
      <c r="B245" s="717" t="s">
        <v>811</v>
      </c>
      <c r="C245" s="717"/>
      <c r="D245" s="717"/>
      <c r="E245" s="717"/>
      <c r="F245" s="717"/>
      <c r="G245" s="717"/>
      <c r="H245" s="717"/>
    </row>
    <row r="246" spans="2:8" x14ac:dyDescent="0.3">
      <c r="B246" s="451" t="s">
        <v>0</v>
      </c>
      <c r="C246" s="545">
        <v>2020</v>
      </c>
      <c r="D246" s="545"/>
      <c r="E246" s="545"/>
      <c r="F246" s="545"/>
      <c r="G246" s="545"/>
      <c r="H246" s="545"/>
    </row>
    <row r="247" spans="2:8" ht="25" customHeight="1" x14ac:dyDescent="0.3">
      <c r="B247" s="452"/>
      <c r="C247" s="718" t="s">
        <v>552</v>
      </c>
      <c r="D247" s="718"/>
      <c r="E247" s="718" t="s">
        <v>553</v>
      </c>
      <c r="F247" s="718"/>
      <c r="G247" s="718" t="s">
        <v>554</v>
      </c>
      <c r="H247" s="718"/>
    </row>
    <row r="248" spans="2:8" x14ac:dyDescent="0.3">
      <c r="B248" s="453"/>
      <c r="C248" s="454" t="s">
        <v>51</v>
      </c>
      <c r="D248" s="454" t="s">
        <v>52</v>
      </c>
      <c r="E248" s="454" t="s">
        <v>51</v>
      </c>
      <c r="F248" s="454" t="s">
        <v>52</v>
      </c>
      <c r="G248" s="454" t="s">
        <v>51</v>
      </c>
      <c r="H248" s="454" t="s">
        <v>52</v>
      </c>
    </row>
    <row r="249" spans="2:8" x14ac:dyDescent="0.3">
      <c r="B249" s="3" t="s">
        <v>1</v>
      </c>
      <c r="C249" s="24">
        <v>18</v>
      </c>
      <c r="D249" s="24">
        <v>0</v>
      </c>
      <c r="E249" s="24">
        <v>0</v>
      </c>
      <c r="F249" s="24">
        <v>0</v>
      </c>
      <c r="G249" s="24">
        <v>18</v>
      </c>
      <c r="H249" s="24">
        <v>0</v>
      </c>
    </row>
    <row r="250" spans="2:8" x14ac:dyDescent="0.3">
      <c r="B250" s="3" t="s">
        <v>2</v>
      </c>
      <c r="C250" s="455">
        <v>0</v>
      </c>
      <c r="D250" s="455">
        <v>0</v>
      </c>
      <c r="E250" s="455">
        <v>0</v>
      </c>
      <c r="F250" s="455">
        <v>0</v>
      </c>
      <c r="G250" s="455">
        <v>0</v>
      </c>
      <c r="H250" s="455">
        <v>0</v>
      </c>
    </row>
    <row r="251" spans="2:8" x14ac:dyDescent="0.3">
      <c r="B251" s="3" t="s">
        <v>3</v>
      </c>
      <c r="C251" s="24">
        <v>0</v>
      </c>
      <c r="D251" s="24">
        <v>0</v>
      </c>
      <c r="E251" s="24">
        <v>0</v>
      </c>
      <c r="F251" s="24">
        <v>0</v>
      </c>
      <c r="G251" s="24">
        <v>0</v>
      </c>
      <c r="H251" s="24">
        <v>0</v>
      </c>
    </row>
    <row r="252" spans="2:8" x14ac:dyDescent="0.3">
      <c r="B252" s="3" t="s">
        <v>4</v>
      </c>
      <c r="C252" s="24">
        <v>0</v>
      </c>
      <c r="D252" s="24">
        <v>0</v>
      </c>
      <c r="E252" s="24">
        <v>0</v>
      </c>
      <c r="F252" s="24">
        <v>0</v>
      </c>
      <c r="G252" s="24">
        <v>0</v>
      </c>
      <c r="H252" s="24">
        <v>0</v>
      </c>
    </row>
    <row r="253" spans="2:8" x14ac:dyDescent="0.3">
      <c r="B253" s="3" t="s">
        <v>5</v>
      </c>
      <c r="C253" s="24">
        <v>0</v>
      </c>
      <c r="D253" s="24">
        <v>0</v>
      </c>
      <c r="E253" s="24">
        <v>0</v>
      </c>
      <c r="F253" s="24">
        <v>0</v>
      </c>
      <c r="G253" s="24">
        <v>0</v>
      </c>
      <c r="H253" s="24">
        <v>0</v>
      </c>
    </row>
    <row r="254" spans="2:8" x14ac:dyDescent="0.3">
      <c r="B254" s="3" t="s">
        <v>6</v>
      </c>
      <c r="C254" s="24">
        <v>33</v>
      </c>
      <c r="D254" s="24">
        <v>27</v>
      </c>
      <c r="E254" s="24">
        <v>7</v>
      </c>
      <c r="F254" s="24">
        <v>4</v>
      </c>
      <c r="G254" s="24">
        <v>26</v>
      </c>
      <c r="H254" s="24">
        <v>23</v>
      </c>
    </row>
    <row r="255" spans="2:8" x14ac:dyDescent="0.3">
      <c r="B255" s="3" t="s">
        <v>7</v>
      </c>
      <c r="C255" s="24">
        <v>6</v>
      </c>
      <c r="D255" s="24">
        <v>13</v>
      </c>
      <c r="E255" s="24">
        <v>5</v>
      </c>
      <c r="F255" s="24">
        <v>11</v>
      </c>
      <c r="G255" s="24">
        <v>1</v>
      </c>
      <c r="H255" s="24">
        <v>2</v>
      </c>
    </row>
    <row r="256" spans="2:8" x14ac:dyDescent="0.3">
      <c r="B256" s="3" t="s">
        <v>8</v>
      </c>
      <c r="C256" s="24">
        <v>0</v>
      </c>
      <c r="D256" s="24">
        <v>0</v>
      </c>
      <c r="E256" s="24">
        <v>0</v>
      </c>
      <c r="F256" s="24">
        <v>0</v>
      </c>
      <c r="G256" s="24">
        <v>0</v>
      </c>
      <c r="H256" s="24">
        <v>0</v>
      </c>
    </row>
    <row r="257" spans="2:8" x14ac:dyDescent="0.3">
      <c r="B257" s="3" t="s">
        <v>9</v>
      </c>
      <c r="C257" s="24">
        <v>2</v>
      </c>
      <c r="D257" s="24">
        <v>0</v>
      </c>
      <c r="E257" s="24">
        <v>0</v>
      </c>
      <c r="F257" s="24">
        <v>0</v>
      </c>
      <c r="G257" s="24">
        <v>2</v>
      </c>
      <c r="H257" s="24">
        <v>0</v>
      </c>
    </row>
    <row r="258" spans="2:8" x14ac:dyDescent="0.3">
      <c r="B258" s="3" t="s">
        <v>10</v>
      </c>
      <c r="C258" s="24">
        <v>0</v>
      </c>
      <c r="D258" s="24">
        <v>0</v>
      </c>
      <c r="E258" s="24">
        <v>0</v>
      </c>
      <c r="F258" s="24">
        <v>0</v>
      </c>
      <c r="G258" s="24">
        <v>0</v>
      </c>
      <c r="H258" s="24">
        <v>0</v>
      </c>
    </row>
    <row r="259" spans="2:8" x14ac:dyDescent="0.3">
      <c r="B259" s="3" t="s">
        <v>11</v>
      </c>
      <c r="C259" s="24">
        <v>11</v>
      </c>
      <c r="D259" s="24">
        <v>0</v>
      </c>
      <c r="E259" s="24">
        <v>5</v>
      </c>
      <c r="F259" s="24">
        <v>0</v>
      </c>
      <c r="G259" s="24">
        <v>6</v>
      </c>
      <c r="H259" s="24">
        <v>0</v>
      </c>
    </row>
    <row r="260" spans="2:8" x14ac:dyDescent="0.3">
      <c r="B260" s="3" t="s">
        <v>12</v>
      </c>
      <c r="C260" s="24">
        <v>12</v>
      </c>
      <c r="D260" s="24">
        <v>18</v>
      </c>
      <c r="E260" s="24">
        <v>2</v>
      </c>
      <c r="F260" s="24">
        <v>3</v>
      </c>
      <c r="G260" s="24">
        <v>10</v>
      </c>
      <c r="H260" s="24">
        <v>15</v>
      </c>
    </row>
    <row r="261" spans="2:8" x14ac:dyDescent="0.3">
      <c r="B261" s="3" t="s">
        <v>13</v>
      </c>
      <c r="C261" s="24">
        <v>10</v>
      </c>
      <c r="D261" s="24">
        <v>9</v>
      </c>
      <c r="E261" s="24">
        <v>5</v>
      </c>
      <c r="F261" s="24">
        <v>7</v>
      </c>
      <c r="G261" s="24">
        <v>5</v>
      </c>
      <c r="H261" s="24">
        <v>2</v>
      </c>
    </row>
    <row r="262" spans="2:8" x14ac:dyDescent="0.3">
      <c r="B262" s="3" t="s">
        <v>14</v>
      </c>
      <c r="C262" s="24">
        <v>0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</row>
    <row r="263" spans="2:8" x14ac:dyDescent="0.3">
      <c r="B263" s="3" t="s">
        <v>15</v>
      </c>
      <c r="C263" s="24">
        <v>0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</row>
    <row r="264" spans="2:8" x14ac:dyDescent="0.3">
      <c r="B264" s="3" t="s">
        <v>16</v>
      </c>
      <c r="C264" s="24">
        <v>0</v>
      </c>
      <c r="D264" s="24">
        <v>0</v>
      </c>
      <c r="E264" s="24">
        <v>0</v>
      </c>
      <c r="F264" s="24">
        <v>0</v>
      </c>
      <c r="G264" s="24">
        <v>0</v>
      </c>
      <c r="H264" s="24">
        <v>0</v>
      </c>
    </row>
    <row r="265" spans="2:8" x14ac:dyDescent="0.3">
      <c r="B265" s="3" t="s">
        <v>17</v>
      </c>
      <c r="C265" s="24">
        <v>2</v>
      </c>
      <c r="D265" s="24">
        <v>1</v>
      </c>
      <c r="E265" s="24">
        <v>2</v>
      </c>
      <c r="F265" s="24">
        <v>1</v>
      </c>
      <c r="G265" s="24">
        <v>0</v>
      </c>
      <c r="H265" s="24">
        <v>0</v>
      </c>
    </row>
    <row r="266" spans="2:8" x14ac:dyDescent="0.3">
      <c r="B266" s="3" t="s">
        <v>18</v>
      </c>
      <c r="C266" s="24">
        <v>0</v>
      </c>
      <c r="D266" s="24">
        <v>0</v>
      </c>
      <c r="E266" s="24">
        <v>0</v>
      </c>
      <c r="F266" s="24">
        <v>0</v>
      </c>
      <c r="G266" s="24">
        <v>0</v>
      </c>
      <c r="H266" s="24">
        <v>0</v>
      </c>
    </row>
    <row r="267" spans="2:8" x14ac:dyDescent="0.3">
      <c r="B267" s="3" t="s">
        <v>19</v>
      </c>
      <c r="C267" s="24">
        <v>17</v>
      </c>
      <c r="D267" s="24">
        <v>8</v>
      </c>
      <c r="E267" s="24">
        <v>13</v>
      </c>
      <c r="F267" s="24">
        <v>8</v>
      </c>
      <c r="G267" s="24">
        <v>4</v>
      </c>
      <c r="H267" s="24">
        <v>0</v>
      </c>
    </row>
    <row r="268" spans="2:8" x14ac:dyDescent="0.3">
      <c r="B268" s="3" t="s">
        <v>20</v>
      </c>
      <c r="C268" s="24">
        <v>0</v>
      </c>
      <c r="D268" s="24">
        <v>0</v>
      </c>
      <c r="E268" s="24">
        <v>0</v>
      </c>
      <c r="F268" s="24">
        <v>0</v>
      </c>
      <c r="G268" s="24">
        <v>0</v>
      </c>
      <c r="H268" s="24">
        <v>0</v>
      </c>
    </row>
    <row r="269" spans="2:8" x14ac:dyDescent="0.3">
      <c r="B269" s="3" t="s">
        <v>21</v>
      </c>
      <c r="C269" s="24">
        <v>0</v>
      </c>
      <c r="D269" s="24">
        <v>0</v>
      </c>
      <c r="E269" s="24">
        <v>0</v>
      </c>
      <c r="F269" s="24">
        <v>0</v>
      </c>
      <c r="G269" s="24">
        <v>0</v>
      </c>
      <c r="H269" s="24">
        <v>0</v>
      </c>
    </row>
    <row r="270" spans="2:8" x14ac:dyDescent="0.3">
      <c r="B270" s="3" t="s">
        <v>22</v>
      </c>
      <c r="C270" s="24">
        <v>0</v>
      </c>
      <c r="D270" s="24">
        <v>0</v>
      </c>
      <c r="E270" s="24">
        <v>0</v>
      </c>
      <c r="F270" s="24">
        <v>0</v>
      </c>
      <c r="G270" s="24">
        <v>0</v>
      </c>
      <c r="H270" s="24">
        <v>0</v>
      </c>
    </row>
    <row r="271" spans="2:8" x14ac:dyDescent="0.3">
      <c r="B271" s="3" t="s">
        <v>23</v>
      </c>
      <c r="C271" s="24">
        <v>0</v>
      </c>
      <c r="D271" s="24">
        <v>0</v>
      </c>
      <c r="E271" s="24">
        <v>0</v>
      </c>
      <c r="F271" s="24">
        <v>0</v>
      </c>
      <c r="G271" s="24">
        <v>0</v>
      </c>
      <c r="H271" s="24">
        <v>0</v>
      </c>
    </row>
    <row r="272" spans="2:8" x14ac:dyDescent="0.3">
      <c r="B272" s="3" t="s">
        <v>24</v>
      </c>
      <c r="C272" s="24">
        <v>0</v>
      </c>
      <c r="D272" s="24">
        <v>0</v>
      </c>
      <c r="E272" s="24">
        <v>0</v>
      </c>
      <c r="F272" s="24">
        <v>0</v>
      </c>
      <c r="G272" s="24">
        <v>0</v>
      </c>
      <c r="H272" s="24">
        <v>0</v>
      </c>
    </row>
    <row r="273" spans="2:8" x14ac:dyDescent="0.3">
      <c r="B273" s="3" t="s">
        <v>25</v>
      </c>
      <c r="C273" s="24">
        <v>0</v>
      </c>
      <c r="D273" s="24">
        <v>0</v>
      </c>
      <c r="E273" s="24">
        <v>0</v>
      </c>
      <c r="F273" s="24">
        <v>0</v>
      </c>
      <c r="G273" s="24">
        <v>0</v>
      </c>
      <c r="H273" s="24">
        <v>0</v>
      </c>
    </row>
    <row r="274" spans="2:8" x14ac:dyDescent="0.3">
      <c r="B274" s="3" t="s">
        <v>26</v>
      </c>
      <c r="C274" s="24">
        <v>0</v>
      </c>
      <c r="D274" s="24">
        <v>0</v>
      </c>
      <c r="E274" s="24">
        <v>0</v>
      </c>
      <c r="F274" s="24">
        <v>0</v>
      </c>
      <c r="G274" s="24">
        <v>0</v>
      </c>
      <c r="H274" s="24">
        <v>0</v>
      </c>
    </row>
    <row r="275" spans="2:8" x14ac:dyDescent="0.3">
      <c r="B275" s="3" t="s">
        <v>27</v>
      </c>
      <c r="C275" s="24">
        <v>0</v>
      </c>
      <c r="D275" s="24">
        <v>0</v>
      </c>
      <c r="E275" s="24">
        <v>0</v>
      </c>
      <c r="F275" s="24">
        <v>0</v>
      </c>
      <c r="G275" s="24">
        <v>0</v>
      </c>
      <c r="H275" s="24">
        <v>0</v>
      </c>
    </row>
    <row r="276" spans="2:8" x14ac:dyDescent="0.3">
      <c r="B276" s="3" t="s">
        <v>28</v>
      </c>
      <c r="C276" s="24">
        <v>0</v>
      </c>
      <c r="D276" s="24">
        <v>0</v>
      </c>
      <c r="E276" s="24">
        <v>0</v>
      </c>
      <c r="F276" s="24">
        <v>0</v>
      </c>
      <c r="G276" s="24">
        <v>0</v>
      </c>
      <c r="H276" s="24">
        <v>0</v>
      </c>
    </row>
    <row r="277" spans="2:8" x14ac:dyDescent="0.3">
      <c r="B277" s="3" t="s">
        <v>29</v>
      </c>
      <c r="C277" s="24">
        <v>0</v>
      </c>
      <c r="D277" s="24">
        <v>0</v>
      </c>
      <c r="E277" s="24">
        <v>0</v>
      </c>
      <c r="F277" s="24">
        <v>0</v>
      </c>
      <c r="G277" s="24">
        <v>0</v>
      </c>
      <c r="H277" s="24">
        <v>0</v>
      </c>
    </row>
    <row r="278" spans="2:8" x14ac:dyDescent="0.3">
      <c r="B278" s="3" t="s">
        <v>30</v>
      </c>
      <c r="C278" s="24">
        <v>13</v>
      </c>
      <c r="D278" s="24">
        <v>0</v>
      </c>
      <c r="E278" s="24">
        <v>6</v>
      </c>
      <c r="F278" s="24">
        <v>0</v>
      </c>
      <c r="G278" s="24">
        <v>7</v>
      </c>
      <c r="H278" s="24">
        <v>0</v>
      </c>
    </row>
    <row r="279" spans="2:8" x14ac:dyDescent="0.3">
      <c r="B279" s="3" t="s">
        <v>31</v>
      </c>
      <c r="C279" s="24">
        <v>0</v>
      </c>
      <c r="D279" s="24">
        <v>0</v>
      </c>
      <c r="E279" s="24">
        <v>0</v>
      </c>
      <c r="F279" s="24">
        <v>0</v>
      </c>
      <c r="G279" s="24">
        <v>0</v>
      </c>
      <c r="H279" s="24">
        <v>0</v>
      </c>
    </row>
    <row r="280" spans="2:8" x14ac:dyDescent="0.3">
      <c r="B280" s="3" t="s">
        <v>32</v>
      </c>
      <c r="C280" s="24">
        <v>55</v>
      </c>
      <c r="D280" s="24">
        <v>24</v>
      </c>
      <c r="E280" s="24">
        <v>0</v>
      </c>
      <c r="F280" s="24">
        <v>0</v>
      </c>
      <c r="G280" s="24">
        <v>0</v>
      </c>
      <c r="H280" s="24">
        <v>0</v>
      </c>
    </row>
    <row r="281" spans="2:8" x14ac:dyDescent="0.3">
      <c r="B281" s="3" t="s">
        <v>33</v>
      </c>
      <c r="C281" s="24">
        <v>0</v>
      </c>
      <c r="D281" s="24">
        <v>0</v>
      </c>
      <c r="E281" s="24">
        <v>0</v>
      </c>
      <c r="F281" s="24">
        <v>0</v>
      </c>
      <c r="G281" s="24">
        <v>0</v>
      </c>
      <c r="H281" s="24">
        <v>0</v>
      </c>
    </row>
    <row r="282" spans="2:8" x14ac:dyDescent="0.3">
      <c r="B282" s="3" t="s">
        <v>34</v>
      </c>
      <c r="C282" s="24">
        <v>0</v>
      </c>
      <c r="D282" s="24">
        <v>0</v>
      </c>
      <c r="E282" s="24">
        <v>0</v>
      </c>
      <c r="F282" s="24">
        <v>0</v>
      </c>
      <c r="G282" s="24">
        <v>0</v>
      </c>
      <c r="H282" s="24">
        <v>0</v>
      </c>
    </row>
    <row r="283" spans="2:8" x14ac:dyDescent="0.3">
      <c r="B283" s="3" t="s">
        <v>35</v>
      </c>
      <c r="C283" s="24">
        <v>0</v>
      </c>
      <c r="D283" s="24">
        <v>0</v>
      </c>
      <c r="E283" s="24">
        <v>0</v>
      </c>
      <c r="F283" s="24">
        <v>0</v>
      </c>
      <c r="G283" s="24">
        <v>0</v>
      </c>
      <c r="H283" s="24">
        <v>0</v>
      </c>
    </row>
    <row r="284" spans="2:8" x14ac:dyDescent="0.3">
      <c r="B284" s="3" t="s">
        <v>36</v>
      </c>
      <c r="C284" s="24">
        <v>0</v>
      </c>
      <c r="D284" s="24">
        <v>0</v>
      </c>
      <c r="E284" s="24">
        <v>0</v>
      </c>
      <c r="F284" s="24">
        <v>0</v>
      </c>
      <c r="G284" s="24">
        <v>0</v>
      </c>
      <c r="H284" s="24">
        <v>0</v>
      </c>
    </row>
    <row r="285" spans="2:8" x14ac:dyDescent="0.3">
      <c r="B285" s="3" t="s">
        <v>37</v>
      </c>
      <c r="C285" s="24">
        <v>0</v>
      </c>
      <c r="D285" s="24">
        <v>0</v>
      </c>
      <c r="E285" s="24">
        <v>0</v>
      </c>
      <c r="F285" s="24">
        <v>0</v>
      </c>
      <c r="G285" s="24">
        <v>0</v>
      </c>
      <c r="H285" s="24">
        <v>0</v>
      </c>
    </row>
    <row r="286" spans="2:8" x14ac:dyDescent="0.3">
      <c r="B286" s="6" t="s">
        <v>161</v>
      </c>
      <c r="C286" s="26">
        <f t="shared" ref="C286:H286" si="5">SUM(C249:C285)</f>
        <v>179</v>
      </c>
      <c r="D286" s="26">
        <f t="shared" si="5"/>
        <v>100</v>
      </c>
      <c r="E286" s="26">
        <f t="shared" si="5"/>
        <v>45</v>
      </c>
      <c r="F286" s="26">
        <f t="shared" si="5"/>
        <v>34</v>
      </c>
      <c r="G286" s="26">
        <f>SUM(G249:G285)</f>
        <v>79</v>
      </c>
      <c r="H286" s="26">
        <f t="shared" si="5"/>
        <v>42</v>
      </c>
    </row>
    <row r="287" spans="2:8" x14ac:dyDescent="0.3">
      <c r="B287" s="719" t="s">
        <v>555</v>
      </c>
      <c r="C287" s="719"/>
      <c r="D287" s="719"/>
      <c r="E287" s="719"/>
      <c r="F287" s="719"/>
      <c r="G287" s="719"/>
      <c r="H287" s="719"/>
    </row>
    <row r="289" spans="2:8" ht="21.5" customHeight="1" x14ac:dyDescent="0.35">
      <c r="B289" s="717" t="s">
        <v>812</v>
      </c>
      <c r="C289" s="717"/>
      <c r="D289" s="717"/>
      <c r="E289" s="717"/>
      <c r="F289" s="717"/>
      <c r="G289" s="717"/>
      <c r="H289" s="717"/>
    </row>
    <row r="290" spans="2:8" x14ac:dyDescent="0.3">
      <c r="B290" s="578" t="s">
        <v>0</v>
      </c>
      <c r="C290" s="545">
        <v>2021</v>
      </c>
      <c r="D290" s="545"/>
      <c r="E290" s="545"/>
      <c r="F290" s="545"/>
      <c r="G290" s="545"/>
      <c r="H290" s="545"/>
    </row>
    <row r="291" spans="2:8" x14ac:dyDescent="0.3">
      <c r="B291" s="578"/>
      <c r="C291" s="718" t="s">
        <v>552</v>
      </c>
      <c r="D291" s="718"/>
      <c r="E291" s="718" t="s">
        <v>553</v>
      </c>
      <c r="F291" s="718"/>
      <c r="G291" s="721" t="s">
        <v>554</v>
      </c>
      <c r="H291" s="721"/>
    </row>
    <row r="292" spans="2:8" x14ac:dyDescent="0.3">
      <c r="B292" s="578"/>
      <c r="C292" s="454" t="s">
        <v>51</v>
      </c>
      <c r="D292" s="454" t="s">
        <v>52</v>
      </c>
      <c r="E292" s="454" t="s">
        <v>51</v>
      </c>
      <c r="F292" s="454" t="s">
        <v>52</v>
      </c>
      <c r="G292" s="454" t="s">
        <v>51</v>
      </c>
      <c r="H292" s="454" t="s">
        <v>52</v>
      </c>
    </row>
    <row r="293" spans="2:8" x14ac:dyDescent="0.3">
      <c r="B293" s="3" t="s">
        <v>1</v>
      </c>
      <c r="C293" s="24">
        <v>8</v>
      </c>
      <c r="D293" s="24">
        <v>8</v>
      </c>
      <c r="E293" s="457">
        <v>1</v>
      </c>
      <c r="F293" s="457">
        <v>2</v>
      </c>
      <c r="G293" s="24">
        <v>7</v>
      </c>
      <c r="H293" s="24">
        <v>6</v>
      </c>
    </row>
    <row r="294" spans="2:8" x14ac:dyDescent="0.3">
      <c r="B294" s="3" t="s">
        <v>2</v>
      </c>
      <c r="C294" s="455">
        <v>0</v>
      </c>
      <c r="D294" s="455">
        <v>0</v>
      </c>
      <c r="E294" s="455">
        <v>0</v>
      </c>
      <c r="F294" s="455">
        <v>0</v>
      </c>
      <c r="G294" s="455">
        <v>0</v>
      </c>
      <c r="H294" s="455">
        <v>0</v>
      </c>
    </row>
    <row r="295" spans="2:8" x14ac:dyDescent="0.3">
      <c r="B295" s="3" t="s">
        <v>3</v>
      </c>
      <c r="C295" s="24">
        <v>22</v>
      </c>
      <c r="D295" s="24">
        <v>0</v>
      </c>
      <c r="E295" s="24">
        <v>0</v>
      </c>
      <c r="F295" s="24">
        <v>0</v>
      </c>
      <c r="G295" s="457">
        <v>22</v>
      </c>
      <c r="H295" s="457">
        <v>0</v>
      </c>
    </row>
    <row r="296" spans="2:8" x14ac:dyDescent="0.3">
      <c r="B296" s="3" t="s">
        <v>4</v>
      </c>
      <c r="C296" s="24">
        <v>19</v>
      </c>
      <c r="D296" s="24">
        <v>0</v>
      </c>
      <c r="E296" s="24">
        <v>0</v>
      </c>
      <c r="F296" s="24">
        <v>0</v>
      </c>
      <c r="G296" s="24">
        <v>19</v>
      </c>
      <c r="H296" s="24">
        <v>0</v>
      </c>
    </row>
    <row r="297" spans="2:8" x14ac:dyDescent="0.3">
      <c r="B297" s="3" t="s">
        <v>5</v>
      </c>
      <c r="C297" s="455">
        <v>5</v>
      </c>
      <c r="D297" s="455">
        <v>4</v>
      </c>
      <c r="E297" s="455">
        <v>3</v>
      </c>
      <c r="F297" s="455">
        <v>2</v>
      </c>
      <c r="G297" s="455">
        <v>2</v>
      </c>
      <c r="H297" s="455">
        <v>2</v>
      </c>
    </row>
    <row r="298" spans="2:8" x14ac:dyDescent="0.3">
      <c r="B298" s="3" t="s">
        <v>6</v>
      </c>
      <c r="C298" s="455">
        <v>20</v>
      </c>
      <c r="D298" s="455">
        <v>18</v>
      </c>
      <c r="E298" s="455">
        <v>15</v>
      </c>
      <c r="F298" s="455">
        <v>10</v>
      </c>
      <c r="G298" s="455">
        <v>5</v>
      </c>
      <c r="H298" s="455">
        <v>8</v>
      </c>
    </row>
    <row r="299" spans="2:8" x14ac:dyDescent="0.3">
      <c r="B299" s="3" t="s">
        <v>7</v>
      </c>
      <c r="C299" s="455">
        <v>3</v>
      </c>
      <c r="D299" s="455">
        <v>3</v>
      </c>
      <c r="E299" s="455">
        <v>2</v>
      </c>
      <c r="F299" s="455">
        <v>2</v>
      </c>
      <c r="G299" s="455">
        <v>1</v>
      </c>
      <c r="H299" s="455">
        <v>2</v>
      </c>
    </row>
    <row r="300" spans="2:8" x14ac:dyDescent="0.3">
      <c r="B300" s="3" t="s">
        <v>8</v>
      </c>
      <c r="C300" s="455">
        <v>0</v>
      </c>
      <c r="D300" s="455">
        <v>0</v>
      </c>
      <c r="E300" s="455">
        <v>0</v>
      </c>
      <c r="F300" s="455">
        <v>0</v>
      </c>
      <c r="G300" s="455">
        <v>0</v>
      </c>
      <c r="H300" s="455">
        <v>0</v>
      </c>
    </row>
    <row r="301" spans="2:8" x14ac:dyDescent="0.3">
      <c r="B301" s="3" t="s">
        <v>9</v>
      </c>
      <c r="C301" s="24">
        <v>0</v>
      </c>
      <c r="D301" s="24">
        <v>0</v>
      </c>
      <c r="E301" s="457">
        <v>0</v>
      </c>
      <c r="F301" s="457">
        <v>0</v>
      </c>
      <c r="G301" s="24">
        <v>0</v>
      </c>
      <c r="H301" s="24">
        <v>0</v>
      </c>
    </row>
    <row r="302" spans="2:8" x14ac:dyDescent="0.3">
      <c r="B302" s="3" t="s">
        <v>10</v>
      </c>
      <c r="C302" s="24">
        <v>40</v>
      </c>
      <c r="D302" s="24">
        <v>46</v>
      </c>
      <c r="E302" s="24">
        <v>18</v>
      </c>
      <c r="F302" s="24">
        <v>19</v>
      </c>
      <c r="G302" s="24">
        <v>22</v>
      </c>
      <c r="H302" s="24">
        <v>27</v>
      </c>
    </row>
    <row r="303" spans="2:8" x14ac:dyDescent="0.3">
      <c r="B303" s="3" t="s">
        <v>11</v>
      </c>
      <c r="C303" s="455">
        <v>1</v>
      </c>
      <c r="D303" s="455">
        <v>0</v>
      </c>
      <c r="E303" s="455">
        <v>0</v>
      </c>
      <c r="F303" s="455">
        <v>0</v>
      </c>
      <c r="G303" s="455">
        <v>1</v>
      </c>
      <c r="H303" s="455">
        <v>0</v>
      </c>
    </row>
    <row r="304" spans="2:8" x14ac:dyDescent="0.3">
      <c r="B304" s="3" t="s">
        <v>12</v>
      </c>
      <c r="C304" s="24">
        <v>3</v>
      </c>
      <c r="D304" s="24">
        <v>2</v>
      </c>
      <c r="E304" s="24">
        <v>0</v>
      </c>
      <c r="F304" s="24">
        <v>1</v>
      </c>
      <c r="G304" s="24">
        <v>3</v>
      </c>
      <c r="H304" s="24">
        <v>1</v>
      </c>
    </row>
    <row r="305" spans="2:8" x14ac:dyDescent="0.3">
      <c r="B305" s="3" t="s">
        <v>13</v>
      </c>
      <c r="C305" s="24">
        <v>6</v>
      </c>
      <c r="D305" s="24">
        <v>3</v>
      </c>
      <c r="E305" s="457">
        <v>4</v>
      </c>
      <c r="F305" s="457">
        <v>3</v>
      </c>
      <c r="G305" s="24">
        <v>2</v>
      </c>
      <c r="H305" s="24">
        <v>0</v>
      </c>
    </row>
    <row r="306" spans="2:8" x14ac:dyDescent="0.3">
      <c r="B306" s="3" t="s">
        <v>14</v>
      </c>
      <c r="C306" s="24">
        <v>11</v>
      </c>
      <c r="D306" s="24">
        <v>0</v>
      </c>
      <c r="E306" s="24">
        <v>10</v>
      </c>
      <c r="F306" s="24">
        <v>0</v>
      </c>
      <c r="G306" s="24">
        <v>1</v>
      </c>
      <c r="H306" s="24">
        <v>0</v>
      </c>
    </row>
    <row r="307" spans="2:8" x14ac:dyDescent="0.3">
      <c r="B307" s="3" t="s">
        <v>15</v>
      </c>
      <c r="C307" s="24">
        <v>0</v>
      </c>
      <c r="D307" s="24">
        <v>0</v>
      </c>
      <c r="E307" s="24">
        <v>0</v>
      </c>
      <c r="F307" s="24">
        <v>0</v>
      </c>
      <c r="G307" s="24">
        <v>0</v>
      </c>
      <c r="H307" s="24">
        <v>0</v>
      </c>
    </row>
    <row r="308" spans="2:8" x14ac:dyDescent="0.3">
      <c r="B308" s="3" t="s">
        <v>16</v>
      </c>
      <c r="C308" s="24">
        <v>6</v>
      </c>
      <c r="D308" s="24">
        <v>4</v>
      </c>
      <c r="E308" s="24">
        <v>3</v>
      </c>
      <c r="F308" s="24">
        <v>4</v>
      </c>
      <c r="G308" s="24">
        <v>3</v>
      </c>
      <c r="H308" s="24">
        <v>0</v>
      </c>
    </row>
    <row r="309" spans="2:8" x14ac:dyDescent="0.3">
      <c r="B309" s="3" t="s">
        <v>17</v>
      </c>
      <c r="C309" s="24">
        <v>0</v>
      </c>
      <c r="D309" s="24">
        <v>0</v>
      </c>
      <c r="E309" s="24">
        <v>0</v>
      </c>
      <c r="F309" s="24">
        <v>0</v>
      </c>
      <c r="G309" s="24">
        <v>0</v>
      </c>
      <c r="H309" s="24">
        <v>0</v>
      </c>
    </row>
    <row r="310" spans="2:8" x14ac:dyDescent="0.3">
      <c r="B310" s="3" t="s">
        <v>18</v>
      </c>
      <c r="C310" s="24">
        <v>0</v>
      </c>
      <c r="D310" s="24">
        <v>0</v>
      </c>
      <c r="E310" s="24">
        <v>0</v>
      </c>
      <c r="F310" s="24">
        <v>0</v>
      </c>
      <c r="G310" s="24">
        <v>0</v>
      </c>
      <c r="H310" s="24">
        <v>0</v>
      </c>
    </row>
    <row r="311" spans="2:8" x14ac:dyDescent="0.3">
      <c r="B311" s="3" t="s">
        <v>19</v>
      </c>
      <c r="C311" s="24">
        <v>0</v>
      </c>
      <c r="D311" s="24">
        <v>0</v>
      </c>
      <c r="E311" s="24">
        <v>0</v>
      </c>
      <c r="F311" s="24">
        <v>0</v>
      </c>
      <c r="G311" s="24">
        <v>0</v>
      </c>
      <c r="H311" s="24">
        <v>0</v>
      </c>
    </row>
    <row r="312" spans="2:8" x14ac:dyDescent="0.3">
      <c r="B312" s="3" t="s">
        <v>20</v>
      </c>
      <c r="C312" s="24">
        <v>0</v>
      </c>
      <c r="D312" s="24">
        <v>0</v>
      </c>
      <c r="E312" s="24">
        <v>0</v>
      </c>
      <c r="F312" s="24">
        <v>0</v>
      </c>
      <c r="G312" s="24">
        <v>0</v>
      </c>
      <c r="H312" s="24">
        <v>0</v>
      </c>
    </row>
    <row r="313" spans="2:8" x14ac:dyDescent="0.3">
      <c r="B313" s="3" t="s">
        <v>21</v>
      </c>
      <c r="C313" s="24">
        <v>0</v>
      </c>
      <c r="D313" s="24">
        <v>0</v>
      </c>
      <c r="E313" s="24">
        <v>0</v>
      </c>
      <c r="F313" s="24">
        <v>0</v>
      </c>
      <c r="G313" s="24">
        <v>0</v>
      </c>
      <c r="H313" s="24">
        <v>0</v>
      </c>
    </row>
    <row r="314" spans="2:8" x14ac:dyDescent="0.3">
      <c r="B314" s="3" t="s">
        <v>22</v>
      </c>
      <c r="C314" s="24">
        <v>0</v>
      </c>
      <c r="D314" s="24">
        <v>0</v>
      </c>
      <c r="E314" s="24">
        <v>0</v>
      </c>
      <c r="F314" s="24">
        <v>0</v>
      </c>
      <c r="G314" s="24">
        <v>0</v>
      </c>
      <c r="H314" s="24">
        <v>0</v>
      </c>
    </row>
    <row r="315" spans="2:8" x14ac:dyDescent="0.3">
      <c r="B315" s="3" t="s">
        <v>23</v>
      </c>
      <c r="C315" s="24">
        <v>7</v>
      </c>
      <c r="D315" s="24">
        <v>6</v>
      </c>
      <c r="E315" s="24">
        <v>5</v>
      </c>
      <c r="F315" s="24">
        <v>4</v>
      </c>
      <c r="G315" s="24">
        <v>2</v>
      </c>
      <c r="H315" s="24">
        <v>2</v>
      </c>
    </row>
    <row r="316" spans="2:8" x14ac:dyDescent="0.3">
      <c r="B316" s="3" t="s">
        <v>24</v>
      </c>
      <c r="C316" s="24">
        <v>0</v>
      </c>
      <c r="D316" s="24">
        <v>0</v>
      </c>
      <c r="E316" s="24">
        <v>0</v>
      </c>
      <c r="F316" s="24">
        <v>0</v>
      </c>
      <c r="G316" s="24">
        <v>0</v>
      </c>
      <c r="H316" s="24">
        <v>0</v>
      </c>
    </row>
    <row r="317" spans="2:8" x14ac:dyDescent="0.3">
      <c r="B317" s="3" t="s">
        <v>25</v>
      </c>
      <c r="C317" s="24">
        <v>0</v>
      </c>
      <c r="D317" s="24">
        <v>0</v>
      </c>
      <c r="E317" s="24">
        <v>0</v>
      </c>
      <c r="F317" s="24">
        <v>0</v>
      </c>
      <c r="G317" s="24">
        <v>0</v>
      </c>
      <c r="H317" s="24">
        <v>0</v>
      </c>
    </row>
    <row r="318" spans="2:8" x14ac:dyDescent="0.3">
      <c r="B318" s="3" t="s">
        <v>26</v>
      </c>
      <c r="C318" s="24">
        <v>2</v>
      </c>
      <c r="D318" s="24">
        <v>0</v>
      </c>
      <c r="E318" s="24">
        <v>2</v>
      </c>
      <c r="F318" s="24">
        <v>0</v>
      </c>
      <c r="G318" s="24">
        <v>0</v>
      </c>
      <c r="H318" s="24">
        <v>0</v>
      </c>
    </row>
    <row r="319" spans="2:8" x14ac:dyDescent="0.3">
      <c r="B319" s="3" t="s">
        <v>27</v>
      </c>
      <c r="C319" s="24">
        <v>50</v>
      </c>
      <c r="D319" s="24">
        <v>55</v>
      </c>
      <c r="E319" s="24">
        <v>25</v>
      </c>
      <c r="F319" s="24">
        <v>40</v>
      </c>
      <c r="G319" s="24">
        <v>25</v>
      </c>
      <c r="H319" s="24">
        <v>15</v>
      </c>
    </row>
    <row r="320" spans="2:8" x14ac:dyDescent="0.3">
      <c r="B320" s="3" t="s">
        <v>28</v>
      </c>
      <c r="C320" s="24">
        <v>2</v>
      </c>
      <c r="D320" s="24">
        <v>0</v>
      </c>
      <c r="E320" s="24">
        <v>2</v>
      </c>
      <c r="F320" s="24">
        <v>0</v>
      </c>
      <c r="G320" s="42">
        <v>0</v>
      </c>
      <c r="H320" s="42">
        <v>0</v>
      </c>
    </row>
    <row r="321" spans="2:8" x14ac:dyDescent="0.3">
      <c r="B321" s="3" t="s">
        <v>29</v>
      </c>
      <c r="C321" s="24">
        <v>0</v>
      </c>
      <c r="D321" s="24">
        <v>0</v>
      </c>
      <c r="E321" s="24">
        <v>0</v>
      </c>
      <c r="F321" s="24">
        <v>0</v>
      </c>
      <c r="G321" s="24">
        <v>0</v>
      </c>
      <c r="H321" s="24">
        <v>0</v>
      </c>
    </row>
    <row r="322" spans="2:8" x14ac:dyDescent="0.3">
      <c r="B322" s="3" t="s">
        <v>30</v>
      </c>
      <c r="C322" s="24">
        <v>12</v>
      </c>
      <c r="D322" s="24">
        <v>2</v>
      </c>
      <c r="E322" s="24">
        <v>8</v>
      </c>
      <c r="F322" s="24">
        <v>2</v>
      </c>
      <c r="G322" s="42">
        <v>3</v>
      </c>
      <c r="H322" s="42">
        <v>1</v>
      </c>
    </row>
    <row r="323" spans="2:8" x14ac:dyDescent="0.3">
      <c r="B323" s="3" t="s">
        <v>31</v>
      </c>
      <c r="C323" s="457">
        <v>7</v>
      </c>
      <c r="D323" s="457">
        <v>2</v>
      </c>
      <c r="E323" s="457">
        <v>0</v>
      </c>
      <c r="F323" s="457">
        <v>2</v>
      </c>
      <c r="G323" s="457">
        <v>7</v>
      </c>
      <c r="H323" s="457">
        <v>0</v>
      </c>
    </row>
    <row r="324" spans="2:8" x14ac:dyDescent="0.3">
      <c r="B324" s="3" t="s">
        <v>32</v>
      </c>
      <c r="C324" s="24">
        <v>17</v>
      </c>
      <c r="D324" s="24">
        <v>15</v>
      </c>
      <c r="E324" s="24">
        <v>0</v>
      </c>
      <c r="F324" s="24">
        <v>0</v>
      </c>
      <c r="G324" s="24">
        <v>17</v>
      </c>
      <c r="H324" s="24">
        <v>15</v>
      </c>
    </row>
    <row r="325" spans="2:8" x14ac:dyDescent="0.3">
      <c r="B325" s="3" t="s">
        <v>33</v>
      </c>
      <c r="C325" s="24">
        <v>0</v>
      </c>
      <c r="D325" s="24">
        <v>0</v>
      </c>
      <c r="E325" s="24">
        <v>0</v>
      </c>
      <c r="F325" s="24">
        <v>0</v>
      </c>
      <c r="G325" s="24">
        <v>0</v>
      </c>
      <c r="H325" s="24">
        <v>0</v>
      </c>
    </row>
    <row r="326" spans="2:8" x14ac:dyDescent="0.3">
      <c r="B326" s="3" t="s">
        <v>34</v>
      </c>
      <c r="C326" s="24">
        <v>0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</row>
    <row r="327" spans="2:8" x14ac:dyDescent="0.3">
      <c r="B327" s="3" t="s">
        <v>35</v>
      </c>
      <c r="C327" s="24">
        <v>4</v>
      </c>
      <c r="D327" s="24">
        <v>1</v>
      </c>
      <c r="E327" s="24">
        <v>1</v>
      </c>
      <c r="F327" s="24">
        <v>0</v>
      </c>
      <c r="G327" s="24">
        <v>3</v>
      </c>
      <c r="H327" s="24">
        <v>1</v>
      </c>
    </row>
    <row r="328" spans="2:8" x14ac:dyDescent="0.3">
      <c r="B328" s="3" t="s">
        <v>36</v>
      </c>
      <c r="C328" s="42">
        <v>0</v>
      </c>
      <c r="D328" s="42">
        <v>0</v>
      </c>
      <c r="E328" s="42">
        <v>0</v>
      </c>
      <c r="F328" s="42">
        <v>0</v>
      </c>
      <c r="G328" s="457">
        <v>0</v>
      </c>
      <c r="H328" s="457">
        <v>0</v>
      </c>
    </row>
    <row r="329" spans="2:8" x14ac:dyDescent="0.3">
      <c r="B329" s="3" t="s">
        <v>37</v>
      </c>
      <c r="C329" s="24">
        <v>8</v>
      </c>
      <c r="D329" s="24">
        <v>5</v>
      </c>
      <c r="E329" s="24">
        <v>2</v>
      </c>
      <c r="F329" s="24">
        <v>3</v>
      </c>
      <c r="G329" s="24">
        <v>3</v>
      </c>
      <c r="H329" s="24">
        <v>5</v>
      </c>
    </row>
    <row r="330" spans="2:8" x14ac:dyDescent="0.3">
      <c r="B330" s="6" t="s">
        <v>161</v>
      </c>
      <c r="C330" s="26">
        <f t="shared" ref="C330:H330" si="6">SUM(C293:C329)</f>
        <v>253</v>
      </c>
      <c r="D330" s="26">
        <f t="shared" si="6"/>
        <v>174</v>
      </c>
      <c r="E330" s="26">
        <f t="shared" si="6"/>
        <v>101</v>
      </c>
      <c r="F330" s="26">
        <f t="shared" si="6"/>
        <v>94</v>
      </c>
      <c r="G330" s="26">
        <f t="shared" si="6"/>
        <v>148</v>
      </c>
      <c r="H330" s="26">
        <f t="shared" si="6"/>
        <v>85</v>
      </c>
    </row>
    <row r="331" spans="2:8" x14ac:dyDescent="0.3">
      <c r="B331" s="719" t="s">
        <v>555</v>
      </c>
      <c r="C331" s="719"/>
      <c r="D331" s="719"/>
      <c r="E331" s="719"/>
      <c r="F331" s="719"/>
      <c r="G331" s="719"/>
      <c r="H331" s="719"/>
    </row>
    <row r="333" spans="2:8" ht="21.5" customHeight="1" x14ac:dyDescent="0.35">
      <c r="B333" s="717" t="s">
        <v>813</v>
      </c>
      <c r="C333" s="717"/>
      <c r="D333" s="717"/>
      <c r="E333" s="717"/>
      <c r="F333" s="717"/>
      <c r="G333" s="717"/>
      <c r="H333" s="717"/>
    </row>
    <row r="334" spans="2:8" x14ac:dyDescent="0.3">
      <c r="B334" s="526" t="s">
        <v>0</v>
      </c>
      <c r="C334" s="545">
        <v>2022</v>
      </c>
      <c r="D334" s="545"/>
      <c r="E334" s="545"/>
      <c r="F334" s="545"/>
      <c r="G334" s="545"/>
      <c r="H334" s="545"/>
    </row>
    <row r="335" spans="2:8" ht="25.5" customHeight="1" x14ac:dyDescent="0.35">
      <c r="B335" s="526"/>
      <c r="C335" s="718" t="s">
        <v>552</v>
      </c>
      <c r="D335" s="718"/>
      <c r="E335" s="718" t="s">
        <v>553</v>
      </c>
      <c r="F335" s="718"/>
      <c r="G335" s="718" t="s">
        <v>554</v>
      </c>
      <c r="H335" s="718"/>
    </row>
    <row r="336" spans="2:8" x14ac:dyDescent="0.3">
      <c r="B336" s="526"/>
      <c r="C336" s="454" t="s">
        <v>51</v>
      </c>
      <c r="D336" s="454" t="s">
        <v>52</v>
      </c>
      <c r="E336" s="454" t="s">
        <v>51</v>
      </c>
      <c r="F336" s="454" t="s">
        <v>52</v>
      </c>
      <c r="G336" s="454" t="s">
        <v>51</v>
      </c>
      <c r="H336" s="454" t="s">
        <v>52</v>
      </c>
    </row>
    <row r="337" spans="2:8" x14ac:dyDescent="0.3">
      <c r="B337" s="3" t="s">
        <v>1</v>
      </c>
      <c r="C337" s="24">
        <v>17</v>
      </c>
      <c r="D337" s="24">
        <v>0</v>
      </c>
      <c r="E337" s="24">
        <v>0</v>
      </c>
      <c r="F337" s="24">
        <v>0</v>
      </c>
      <c r="G337" s="24">
        <v>0</v>
      </c>
      <c r="H337" s="24">
        <v>0</v>
      </c>
    </row>
    <row r="338" spans="2:8" x14ac:dyDescent="0.3">
      <c r="B338" s="3" t="s">
        <v>2</v>
      </c>
      <c r="C338" s="24">
        <v>0</v>
      </c>
      <c r="D338" s="24">
        <v>0</v>
      </c>
      <c r="E338" s="24">
        <v>0</v>
      </c>
      <c r="F338" s="24">
        <v>0</v>
      </c>
      <c r="G338" s="24">
        <v>0</v>
      </c>
      <c r="H338" s="24">
        <v>0</v>
      </c>
    </row>
    <row r="339" spans="2:8" x14ac:dyDescent="0.3">
      <c r="B339" s="3" t="s">
        <v>3</v>
      </c>
      <c r="C339" s="24">
        <v>0</v>
      </c>
      <c r="D339" s="24">
        <v>0</v>
      </c>
      <c r="E339" s="24">
        <v>0</v>
      </c>
      <c r="F339" s="24">
        <v>0</v>
      </c>
      <c r="G339" s="24">
        <v>0</v>
      </c>
      <c r="H339" s="24">
        <v>0</v>
      </c>
    </row>
    <row r="340" spans="2:8" x14ac:dyDescent="0.3">
      <c r="B340" s="3" t="s">
        <v>4</v>
      </c>
      <c r="C340" s="24">
        <v>0</v>
      </c>
      <c r="D340" s="24">
        <v>0</v>
      </c>
      <c r="E340" s="24">
        <v>0</v>
      </c>
      <c r="F340" s="24">
        <v>0</v>
      </c>
      <c r="G340" s="24">
        <v>0</v>
      </c>
      <c r="H340" s="24">
        <v>0</v>
      </c>
    </row>
    <row r="341" spans="2:8" x14ac:dyDescent="0.3">
      <c r="B341" s="3" t="s">
        <v>5</v>
      </c>
      <c r="C341" s="24">
        <v>0</v>
      </c>
      <c r="D341" s="24">
        <v>0</v>
      </c>
      <c r="E341" s="24">
        <v>0</v>
      </c>
      <c r="F341" s="24">
        <v>0</v>
      </c>
      <c r="G341" s="24">
        <v>0</v>
      </c>
      <c r="H341" s="24">
        <v>0</v>
      </c>
    </row>
    <row r="342" spans="2:8" x14ac:dyDescent="0.3">
      <c r="B342" s="3" t="s">
        <v>6</v>
      </c>
      <c r="C342" s="24">
        <v>25</v>
      </c>
      <c r="D342" s="24">
        <v>15</v>
      </c>
      <c r="E342" s="24">
        <v>5</v>
      </c>
      <c r="F342" s="24">
        <v>2</v>
      </c>
      <c r="G342" s="24">
        <v>3</v>
      </c>
      <c r="H342" s="24">
        <v>1</v>
      </c>
    </row>
    <row r="343" spans="2:8" x14ac:dyDescent="0.3">
      <c r="B343" s="3" t="s">
        <v>7</v>
      </c>
      <c r="C343" s="24">
        <v>11</v>
      </c>
      <c r="D343" s="24">
        <v>3</v>
      </c>
      <c r="E343" s="24">
        <v>6</v>
      </c>
      <c r="F343" s="24">
        <v>6</v>
      </c>
      <c r="G343" s="24">
        <v>1</v>
      </c>
      <c r="H343" s="24">
        <v>1</v>
      </c>
    </row>
    <row r="344" spans="2:8" x14ac:dyDescent="0.3">
      <c r="B344" s="3" t="s">
        <v>8</v>
      </c>
      <c r="C344" s="24">
        <v>0</v>
      </c>
      <c r="D344" s="24">
        <v>0</v>
      </c>
      <c r="E344" s="24">
        <v>0</v>
      </c>
      <c r="F344" s="24">
        <v>0</v>
      </c>
      <c r="G344" s="24">
        <v>0</v>
      </c>
      <c r="H344" s="24">
        <v>0</v>
      </c>
    </row>
    <row r="345" spans="2:8" x14ac:dyDescent="0.3">
      <c r="B345" s="3" t="s">
        <v>9</v>
      </c>
      <c r="C345" s="24">
        <v>1</v>
      </c>
      <c r="D345" s="24">
        <v>0</v>
      </c>
      <c r="E345" s="24">
        <v>0</v>
      </c>
      <c r="F345" s="24">
        <v>0</v>
      </c>
      <c r="G345" s="24">
        <v>0</v>
      </c>
      <c r="H345" s="24">
        <v>0</v>
      </c>
    </row>
    <row r="346" spans="2:8" x14ac:dyDescent="0.3">
      <c r="B346" s="3" t="s">
        <v>10</v>
      </c>
      <c r="C346" s="24">
        <v>0</v>
      </c>
      <c r="D346" s="24">
        <v>0</v>
      </c>
      <c r="E346" s="24">
        <v>0</v>
      </c>
      <c r="F346" s="24">
        <v>0</v>
      </c>
      <c r="G346" s="24">
        <v>0</v>
      </c>
      <c r="H346" s="24">
        <v>0</v>
      </c>
    </row>
    <row r="347" spans="2:8" x14ac:dyDescent="0.3">
      <c r="B347" s="3" t="s">
        <v>11</v>
      </c>
      <c r="C347" s="24">
        <v>9</v>
      </c>
      <c r="D347" s="24">
        <v>2</v>
      </c>
      <c r="E347" s="24">
        <v>6</v>
      </c>
      <c r="F347" s="24">
        <v>2</v>
      </c>
      <c r="G347" s="24">
        <v>2</v>
      </c>
      <c r="H347" s="24">
        <v>0</v>
      </c>
    </row>
    <row r="348" spans="2:8" x14ac:dyDescent="0.3">
      <c r="B348" s="3" t="s">
        <v>12</v>
      </c>
      <c r="C348" s="24">
        <v>5</v>
      </c>
      <c r="D348" s="24">
        <v>8</v>
      </c>
      <c r="E348" s="24">
        <v>3</v>
      </c>
      <c r="F348" s="24">
        <v>4</v>
      </c>
      <c r="G348" s="24">
        <v>5</v>
      </c>
      <c r="H348" s="24">
        <v>8</v>
      </c>
    </row>
    <row r="349" spans="2:8" x14ac:dyDescent="0.3">
      <c r="B349" s="3" t="s">
        <v>13</v>
      </c>
      <c r="C349" s="24">
        <v>17</v>
      </c>
      <c r="D349" s="24">
        <v>0</v>
      </c>
      <c r="E349" s="24">
        <v>15</v>
      </c>
      <c r="F349" s="24">
        <v>0</v>
      </c>
      <c r="G349" s="24">
        <v>2</v>
      </c>
      <c r="H349" s="24">
        <v>4</v>
      </c>
    </row>
    <row r="350" spans="2:8" x14ac:dyDescent="0.3">
      <c r="B350" s="3" t="s">
        <v>14</v>
      </c>
      <c r="C350" s="24">
        <v>0</v>
      </c>
      <c r="D350" s="24">
        <v>0</v>
      </c>
      <c r="E350" s="24">
        <v>0</v>
      </c>
      <c r="F350" s="24">
        <v>0</v>
      </c>
      <c r="G350" s="24">
        <v>0</v>
      </c>
      <c r="H350" s="24">
        <v>0</v>
      </c>
    </row>
    <row r="351" spans="2:8" x14ac:dyDescent="0.3">
      <c r="B351" s="3" t="s">
        <v>15</v>
      </c>
      <c r="C351" s="24">
        <v>0</v>
      </c>
      <c r="D351" s="24">
        <v>0</v>
      </c>
      <c r="E351" s="24">
        <v>0</v>
      </c>
      <c r="F351" s="24">
        <v>0</v>
      </c>
      <c r="G351" s="24">
        <v>0</v>
      </c>
      <c r="H351" s="24">
        <v>0</v>
      </c>
    </row>
    <row r="352" spans="2:8" x14ac:dyDescent="0.3">
      <c r="B352" s="3" t="s">
        <v>16</v>
      </c>
      <c r="C352" s="24">
        <v>0</v>
      </c>
      <c r="D352" s="24">
        <v>0</v>
      </c>
      <c r="E352" s="24">
        <v>0</v>
      </c>
      <c r="F352" s="24">
        <v>0</v>
      </c>
      <c r="G352" s="24">
        <v>0</v>
      </c>
      <c r="H352" s="24">
        <v>0</v>
      </c>
    </row>
    <row r="353" spans="2:8" x14ac:dyDescent="0.3">
      <c r="B353" s="3" t="s">
        <v>17</v>
      </c>
      <c r="C353" s="24">
        <v>1</v>
      </c>
      <c r="D353" s="24">
        <v>1</v>
      </c>
      <c r="E353" s="24">
        <v>1</v>
      </c>
      <c r="F353" s="24">
        <v>1</v>
      </c>
      <c r="G353" s="24">
        <v>0</v>
      </c>
      <c r="H353" s="24">
        <v>0</v>
      </c>
    </row>
    <row r="354" spans="2:8" x14ac:dyDescent="0.3">
      <c r="B354" s="3" t="s">
        <v>18</v>
      </c>
      <c r="C354" s="24">
        <v>0</v>
      </c>
      <c r="D354" s="24">
        <v>0</v>
      </c>
      <c r="E354" s="24">
        <v>0</v>
      </c>
      <c r="F354" s="24">
        <v>0</v>
      </c>
      <c r="G354" s="24">
        <v>0</v>
      </c>
      <c r="H354" s="24">
        <v>0</v>
      </c>
    </row>
    <row r="355" spans="2:8" x14ac:dyDescent="0.3">
      <c r="B355" s="3" t="s">
        <v>19</v>
      </c>
      <c r="C355" s="24">
        <v>48</v>
      </c>
      <c r="D355" s="24">
        <v>2</v>
      </c>
      <c r="E355" s="24">
        <v>42</v>
      </c>
      <c r="F355" s="24">
        <v>6</v>
      </c>
      <c r="G355" s="24">
        <v>0</v>
      </c>
      <c r="H355" s="24">
        <v>2</v>
      </c>
    </row>
    <row r="356" spans="2:8" x14ac:dyDescent="0.3">
      <c r="B356" s="3" t="s">
        <v>20</v>
      </c>
      <c r="C356" s="24">
        <v>0</v>
      </c>
      <c r="D356" s="24">
        <v>0</v>
      </c>
      <c r="E356" s="24">
        <v>0</v>
      </c>
      <c r="F356" s="24">
        <v>0</v>
      </c>
      <c r="G356" s="24">
        <v>0</v>
      </c>
      <c r="H356" s="24">
        <v>0</v>
      </c>
    </row>
    <row r="357" spans="2:8" x14ac:dyDescent="0.3">
      <c r="B357" s="3" t="s">
        <v>21</v>
      </c>
      <c r="C357" s="24">
        <v>0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</row>
    <row r="358" spans="2:8" x14ac:dyDescent="0.3">
      <c r="B358" s="3" t="s">
        <v>22</v>
      </c>
      <c r="C358" s="24">
        <v>0</v>
      </c>
      <c r="D358" s="24">
        <v>0</v>
      </c>
      <c r="E358" s="24">
        <v>0</v>
      </c>
      <c r="F358" s="24">
        <v>0</v>
      </c>
      <c r="G358" s="24">
        <v>0</v>
      </c>
      <c r="H358" s="24">
        <v>0</v>
      </c>
    </row>
    <row r="359" spans="2:8" x14ac:dyDescent="0.3">
      <c r="B359" s="3" t="s">
        <v>23</v>
      </c>
      <c r="C359" s="24">
        <v>0</v>
      </c>
      <c r="D359" s="24">
        <v>0</v>
      </c>
      <c r="E359" s="24">
        <v>0</v>
      </c>
      <c r="F359" s="24">
        <v>0</v>
      </c>
      <c r="G359" s="24">
        <v>0</v>
      </c>
      <c r="H359" s="24">
        <v>0</v>
      </c>
    </row>
    <row r="360" spans="2:8" x14ac:dyDescent="0.3">
      <c r="B360" s="3" t="s">
        <v>24</v>
      </c>
      <c r="C360" s="24">
        <v>0</v>
      </c>
      <c r="D360" s="24">
        <v>0</v>
      </c>
      <c r="E360" s="24">
        <v>0</v>
      </c>
      <c r="F360" s="24">
        <v>0</v>
      </c>
      <c r="G360" s="24">
        <v>0</v>
      </c>
      <c r="H360" s="24">
        <v>0</v>
      </c>
    </row>
    <row r="361" spans="2:8" x14ac:dyDescent="0.3">
      <c r="B361" s="3" t="s">
        <v>25</v>
      </c>
      <c r="C361" s="24">
        <v>0</v>
      </c>
      <c r="D361" s="24">
        <v>0</v>
      </c>
      <c r="E361" s="24">
        <v>0</v>
      </c>
      <c r="F361" s="24">
        <v>0</v>
      </c>
      <c r="G361" s="24">
        <v>0</v>
      </c>
      <c r="H361" s="24">
        <v>0</v>
      </c>
    </row>
    <row r="362" spans="2:8" x14ac:dyDescent="0.3">
      <c r="B362" s="3" t="s">
        <v>26</v>
      </c>
      <c r="C362" s="24">
        <v>0</v>
      </c>
      <c r="D362" s="24">
        <v>0</v>
      </c>
      <c r="E362" s="24">
        <v>0</v>
      </c>
      <c r="F362" s="24">
        <v>0</v>
      </c>
      <c r="G362" s="24">
        <v>0</v>
      </c>
      <c r="H362" s="24">
        <v>0</v>
      </c>
    </row>
    <row r="363" spans="2:8" x14ac:dyDescent="0.3">
      <c r="B363" s="3" t="s">
        <v>27</v>
      </c>
      <c r="C363" s="24">
        <v>0</v>
      </c>
      <c r="D363" s="24">
        <v>0</v>
      </c>
      <c r="E363" s="24">
        <v>0</v>
      </c>
      <c r="F363" s="24">
        <v>0</v>
      </c>
      <c r="G363" s="24">
        <v>0</v>
      </c>
      <c r="H363" s="24">
        <v>0</v>
      </c>
    </row>
    <row r="364" spans="2:8" x14ac:dyDescent="0.3">
      <c r="B364" s="3" t="s">
        <v>28</v>
      </c>
      <c r="C364" s="24">
        <v>1</v>
      </c>
      <c r="D364" s="24">
        <v>0</v>
      </c>
      <c r="E364" s="24">
        <v>1</v>
      </c>
      <c r="F364" s="24">
        <v>0</v>
      </c>
      <c r="G364" s="24">
        <v>0</v>
      </c>
      <c r="H364" s="24">
        <v>0</v>
      </c>
    </row>
    <row r="365" spans="2:8" x14ac:dyDescent="0.3">
      <c r="B365" s="3" t="s">
        <v>29</v>
      </c>
      <c r="C365" s="24">
        <v>0</v>
      </c>
      <c r="D365" s="24">
        <v>0</v>
      </c>
      <c r="E365" s="24">
        <v>0</v>
      </c>
      <c r="F365" s="24">
        <v>0</v>
      </c>
      <c r="G365" s="24">
        <v>0</v>
      </c>
      <c r="H365" s="24">
        <v>0</v>
      </c>
    </row>
    <row r="366" spans="2:8" x14ac:dyDescent="0.3">
      <c r="B366" s="3" t="s">
        <v>30</v>
      </c>
      <c r="C366" s="24">
        <v>0</v>
      </c>
      <c r="D366" s="24">
        <v>0</v>
      </c>
      <c r="E366" s="24">
        <v>0</v>
      </c>
      <c r="F366" s="24">
        <v>0</v>
      </c>
      <c r="G366" s="24">
        <v>0</v>
      </c>
      <c r="H366" s="24">
        <v>0</v>
      </c>
    </row>
    <row r="367" spans="2:8" x14ac:dyDescent="0.3">
      <c r="B367" s="3" t="s">
        <v>31</v>
      </c>
      <c r="C367" s="24">
        <v>0</v>
      </c>
      <c r="D367" s="24">
        <v>0</v>
      </c>
      <c r="E367" s="24">
        <v>0</v>
      </c>
      <c r="F367" s="24">
        <v>0</v>
      </c>
      <c r="G367" s="24">
        <v>0</v>
      </c>
      <c r="H367" s="24">
        <v>0</v>
      </c>
    </row>
    <row r="368" spans="2:8" x14ac:dyDescent="0.3">
      <c r="B368" s="3" t="s">
        <v>32</v>
      </c>
      <c r="C368" s="24">
        <v>34</v>
      </c>
      <c r="D368" s="24">
        <v>6</v>
      </c>
      <c r="E368" s="24">
        <v>30</v>
      </c>
      <c r="F368" s="24">
        <v>6</v>
      </c>
      <c r="G368" s="24">
        <v>2</v>
      </c>
      <c r="H368" s="24">
        <v>2</v>
      </c>
    </row>
    <row r="369" spans="2:9" x14ac:dyDescent="0.3">
      <c r="B369" s="3" t="s">
        <v>33</v>
      </c>
      <c r="C369" s="24">
        <v>0</v>
      </c>
      <c r="D369" s="24">
        <v>0</v>
      </c>
      <c r="E369" s="24">
        <v>0</v>
      </c>
      <c r="F369" s="24">
        <v>0</v>
      </c>
      <c r="G369" s="24">
        <v>0</v>
      </c>
      <c r="H369" s="24">
        <v>0</v>
      </c>
    </row>
    <row r="370" spans="2:9" x14ac:dyDescent="0.3">
      <c r="B370" s="3" t="s">
        <v>34</v>
      </c>
      <c r="C370" s="24">
        <v>0</v>
      </c>
      <c r="D370" s="24">
        <v>0</v>
      </c>
      <c r="E370" s="24">
        <v>0</v>
      </c>
      <c r="F370" s="24">
        <v>0</v>
      </c>
      <c r="G370" s="24">
        <v>0</v>
      </c>
      <c r="H370" s="24">
        <v>0</v>
      </c>
    </row>
    <row r="371" spans="2:9" x14ac:dyDescent="0.3">
      <c r="B371" s="3" t="s">
        <v>35</v>
      </c>
      <c r="C371" s="24">
        <v>0</v>
      </c>
      <c r="D371" s="24">
        <v>0</v>
      </c>
      <c r="E371" s="24">
        <v>0</v>
      </c>
      <c r="F371" s="24">
        <v>0</v>
      </c>
      <c r="G371" s="24">
        <v>0</v>
      </c>
      <c r="H371" s="24">
        <v>0</v>
      </c>
    </row>
    <row r="372" spans="2:9" x14ac:dyDescent="0.3">
      <c r="B372" s="3" t="s">
        <v>36</v>
      </c>
      <c r="C372" s="24">
        <v>0</v>
      </c>
      <c r="D372" s="24">
        <v>0</v>
      </c>
      <c r="E372" s="24">
        <v>0</v>
      </c>
      <c r="F372" s="24">
        <v>0</v>
      </c>
      <c r="G372" s="24">
        <v>0</v>
      </c>
      <c r="H372" s="24">
        <v>0</v>
      </c>
    </row>
    <row r="373" spans="2:9" x14ac:dyDescent="0.3">
      <c r="B373" s="3" t="s">
        <v>37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4">
        <v>0</v>
      </c>
    </row>
    <row r="374" spans="2:9" x14ac:dyDescent="0.3">
      <c r="B374" s="448" t="s">
        <v>161</v>
      </c>
      <c r="C374" s="26">
        <f t="shared" ref="C374:H374" si="7">SUM(C337:C373)</f>
        <v>169</v>
      </c>
      <c r="D374" s="26">
        <f>SUM(D337:D373)</f>
        <v>37</v>
      </c>
      <c r="E374" s="26">
        <f t="shared" si="7"/>
        <v>109</v>
      </c>
      <c r="F374" s="26">
        <f t="shared" si="7"/>
        <v>27</v>
      </c>
      <c r="G374" s="26">
        <f t="shared" si="7"/>
        <v>15</v>
      </c>
      <c r="H374" s="26">
        <f t="shared" si="7"/>
        <v>18</v>
      </c>
    </row>
    <row r="375" spans="2:9" x14ac:dyDescent="0.3">
      <c r="B375" s="719" t="s">
        <v>555</v>
      </c>
      <c r="C375" s="719"/>
      <c r="D375" s="719"/>
      <c r="E375" s="719"/>
      <c r="F375" s="719"/>
      <c r="G375" s="719"/>
      <c r="H375" s="719"/>
    </row>
    <row r="377" spans="2:9" x14ac:dyDescent="0.35">
      <c r="B377" s="720" t="s">
        <v>814</v>
      </c>
      <c r="C377" s="720"/>
      <c r="D377" s="720"/>
      <c r="E377" s="720"/>
    </row>
    <row r="378" spans="2:9" x14ac:dyDescent="0.3">
      <c r="B378" s="41" t="s">
        <v>50</v>
      </c>
      <c r="C378" s="176">
        <v>2020</v>
      </c>
      <c r="D378" s="176">
        <v>2021</v>
      </c>
      <c r="E378" s="176">
        <v>2022</v>
      </c>
    </row>
    <row r="379" spans="2:9" x14ac:dyDescent="0.3">
      <c r="B379" s="458" t="s">
        <v>552</v>
      </c>
      <c r="C379" s="33">
        <v>279</v>
      </c>
      <c r="D379" s="33">
        <v>427</v>
      </c>
      <c r="E379" s="33">
        <v>206</v>
      </c>
    </row>
    <row r="380" spans="2:9" x14ac:dyDescent="0.3">
      <c r="B380" s="458" t="s">
        <v>553</v>
      </c>
      <c r="C380" s="33">
        <v>79</v>
      </c>
      <c r="D380" s="33">
        <v>195</v>
      </c>
      <c r="E380" s="33">
        <v>136</v>
      </c>
    </row>
    <row r="381" spans="2:9" x14ac:dyDescent="0.3">
      <c r="B381" s="458" t="s">
        <v>554</v>
      </c>
      <c r="C381" s="33">
        <v>121</v>
      </c>
      <c r="D381" s="33">
        <v>233</v>
      </c>
      <c r="E381" s="33">
        <v>33</v>
      </c>
    </row>
    <row r="382" spans="2:9" x14ac:dyDescent="0.3">
      <c r="B382" s="560" t="s">
        <v>555</v>
      </c>
      <c r="C382" s="560"/>
      <c r="D382" s="560"/>
      <c r="E382" s="560"/>
    </row>
    <row r="384" spans="2:9" ht="22.5" customHeight="1" x14ac:dyDescent="0.3">
      <c r="B384" s="544" t="s">
        <v>815</v>
      </c>
      <c r="C384" s="544"/>
      <c r="D384" s="544"/>
      <c r="E384" s="544"/>
      <c r="F384" s="544"/>
      <c r="G384" s="544"/>
      <c r="H384" s="544"/>
      <c r="I384" s="544"/>
    </row>
    <row r="385" spans="2:9" x14ac:dyDescent="0.3">
      <c r="B385" s="545" t="s">
        <v>0</v>
      </c>
      <c r="C385" s="545">
        <v>2020</v>
      </c>
      <c r="D385" s="545"/>
      <c r="E385" s="545"/>
      <c r="F385" s="545"/>
      <c r="G385" s="545"/>
      <c r="H385" s="545"/>
      <c r="I385" s="545"/>
    </row>
    <row r="386" spans="2:9" x14ac:dyDescent="0.35">
      <c r="B386" s="545"/>
      <c r="C386" s="718" t="s">
        <v>556</v>
      </c>
      <c r="D386" s="718"/>
      <c r="E386" s="526" t="s">
        <v>557</v>
      </c>
      <c r="F386" s="526"/>
      <c r="G386" s="526" t="s">
        <v>558</v>
      </c>
      <c r="H386" s="526"/>
      <c r="I386" s="526" t="s">
        <v>41</v>
      </c>
    </row>
    <row r="387" spans="2:9" x14ac:dyDescent="0.3">
      <c r="B387" s="545"/>
      <c r="C387" s="456" t="s">
        <v>51</v>
      </c>
      <c r="D387" s="456" t="s">
        <v>52</v>
      </c>
      <c r="E387" s="456" t="s">
        <v>51</v>
      </c>
      <c r="F387" s="456" t="s">
        <v>52</v>
      </c>
      <c r="G387" s="456" t="s">
        <v>51</v>
      </c>
      <c r="H387" s="456" t="s">
        <v>52</v>
      </c>
      <c r="I387" s="526"/>
    </row>
    <row r="388" spans="2:9" x14ac:dyDescent="0.3">
      <c r="B388" s="22" t="s">
        <v>69</v>
      </c>
      <c r="C388" s="459">
        <v>342</v>
      </c>
      <c r="D388" s="459">
        <v>78</v>
      </c>
      <c r="E388" s="459">
        <v>951</v>
      </c>
      <c r="F388" s="459">
        <v>408</v>
      </c>
      <c r="G388" s="459">
        <v>1358</v>
      </c>
      <c r="H388" s="459">
        <v>524</v>
      </c>
      <c r="I388" s="460">
        <v>3661</v>
      </c>
    </row>
    <row r="389" spans="2:9" x14ac:dyDescent="0.3">
      <c r="B389" s="461" t="s">
        <v>71</v>
      </c>
      <c r="C389" s="459">
        <v>470</v>
      </c>
      <c r="D389" s="459">
        <v>53</v>
      </c>
      <c r="E389" s="459">
        <v>2617</v>
      </c>
      <c r="F389" s="459">
        <v>515</v>
      </c>
      <c r="G389" s="459">
        <v>1669</v>
      </c>
      <c r="H389" s="459">
        <v>264</v>
      </c>
      <c r="I389" s="460">
        <v>5588</v>
      </c>
    </row>
    <row r="390" spans="2:9" x14ac:dyDescent="0.3">
      <c r="B390" s="461" t="s">
        <v>73</v>
      </c>
      <c r="C390" s="459">
        <v>582</v>
      </c>
      <c r="D390" s="459">
        <v>103</v>
      </c>
      <c r="E390" s="459">
        <v>1593</v>
      </c>
      <c r="F390" s="459">
        <v>389</v>
      </c>
      <c r="G390" s="459">
        <v>1361</v>
      </c>
      <c r="H390" s="459">
        <v>298</v>
      </c>
      <c r="I390" s="460">
        <v>4326</v>
      </c>
    </row>
    <row r="391" spans="2:9" x14ac:dyDescent="0.3">
      <c r="B391" s="461" t="s">
        <v>72</v>
      </c>
      <c r="C391" s="459">
        <v>628</v>
      </c>
      <c r="D391" s="459">
        <v>98</v>
      </c>
      <c r="E391" s="459">
        <v>1661</v>
      </c>
      <c r="F391" s="459">
        <v>648</v>
      </c>
      <c r="G391" s="459">
        <v>3324</v>
      </c>
      <c r="H391" s="459">
        <v>864</v>
      </c>
      <c r="I391" s="460">
        <v>7223</v>
      </c>
    </row>
    <row r="392" spans="2:9" x14ac:dyDescent="0.3">
      <c r="B392" s="461" t="s">
        <v>74</v>
      </c>
      <c r="C392" s="459">
        <v>468</v>
      </c>
      <c r="D392" s="459">
        <v>19</v>
      </c>
      <c r="E392" s="459">
        <v>1041</v>
      </c>
      <c r="F392" s="459">
        <v>79</v>
      </c>
      <c r="G392" s="459">
        <v>2002</v>
      </c>
      <c r="H392" s="459">
        <v>155</v>
      </c>
      <c r="I392" s="460">
        <v>3764</v>
      </c>
    </row>
    <row r="393" spans="2:9" x14ac:dyDescent="0.3">
      <c r="B393" s="461" t="s">
        <v>75</v>
      </c>
      <c r="C393" s="459">
        <v>329</v>
      </c>
      <c r="D393" s="459">
        <v>60</v>
      </c>
      <c r="E393" s="459">
        <v>990</v>
      </c>
      <c r="F393" s="459">
        <v>46</v>
      </c>
      <c r="G393" s="459">
        <v>1860</v>
      </c>
      <c r="H393" s="459">
        <v>466</v>
      </c>
      <c r="I393" s="460">
        <v>3751</v>
      </c>
    </row>
    <row r="394" spans="2:9" x14ac:dyDescent="0.3">
      <c r="B394" s="461" t="s">
        <v>167</v>
      </c>
      <c r="C394" s="459">
        <v>462</v>
      </c>
      <c r="D394" s="459">
        <v>47</v>
      </c>
      <c r="E394" s="459">
        <v>1996</v>
      </c>
      <c r="F394" s="459">
        <v>341</v>
      </c>
      <c r="G394" s="459">
        <v>1916</v>
      </c>
      <c r="H394" s="459">
        <v>533</v>
      </c>
      <c r="I394" s="460">
        <v>5295</v>
      </c>
    </row>
    <row r="395" spans="2:9" x14ac:dyDescent="0.3">
      <c r="B395" s="461" t="s">
        <v>77</v>
      </c>
      <c r="C395" s="459">
        <v>577</v>
      </c>
      <c r="D395" s="459"/>
      <c r="E395" s="459">
        <v>175</v>
      </c>
      <c r="F395" s="459"/>
      <c r="G395" s="459">
        <v>3105</v>
      </c>
      <c r="H395" s="459"/>
      <c r="I395" s="460">
        <v>3857</v>
      </c>
    </row>
    <row r="396" spans="2:9" x14ac:dyDescent="0.3">
      <c r="B396" s="461" t="s">
        <v>78</v>
      </c>
      <c r="C396" s="459">
        <v>739</v>
      </c>
      <c r="D396" s="459">
        <v>128</v>
      </c>
      <c r="E396" s="459">
        <v>1952</v>
      </c>
      <c r="F396" s="459">
        <v>692</v>
      </c>
      <c r="G396" s="459">
        <v>633</v>
      </c>
      <c r="H396" s="459">
        <v>1389</v>
      </c>
      <c r="I396" s="460">
        <v>5533</v>
      </c>
    </row>
    <row r="397" spans="2:9" x14ac:dyDescent="0.3">
      <c r="B397" s="461" t="s">
        <v>168</v>
      </c>
      <c r="C397" s="459">
        <v>725</v>
      </c>
      <c r="D397" s="459">
        <v>142</v>
      </c>
      <c r="E397" s="459">
        <v>2754</v>
      </c>
      <c r="F397" s="459">
        <v>744</v>
      </c>
      <c r="G397" s="459">
        <v>1927</v>
      </c>
      <c r="H397" s="459">
        <v>561</v>
      </c>
      <c r="I397" s="460">
        <v>6853</v>
      </c>
    </row>
    <row r="398" spans="2:9" x14ac:dyDescent="0.3">
      <c r="B398" s="461" t="s">
        <v>80</v>
      </c>
      <c r="C398" s="459">
        <v>254</v>
      </c>
      <c r="D398" s="459">
        <v>28</v>
      </c>
      <c r="E398" s="459">
        <v>899</v>
      </c>
      <c r="F398" s="459">
        <v>216</v>
      </c>
      <c r="G398" s="459">
        <v>1449</v>
      </c>
      <c r="H398" s="459">
        <v>249</v>
      </c>
      <c r="I398" s="460">
        <v>3095</v>
      </c>
    </row>
    <row r="399" spans="2:9" x14ac:dyDescent="0.3">
      <c r="B399" s="461" t="s">
        <v>81</v>
      </c>
      <c r="C399" s="459">
        <v>935</v>
      </c>
      <c r="D399" s="459"/>
      <c r="E399" s="459">
        <v>3228</v>
      </c>
      <c r="F399" s="459"/>
      <c r="G399" s="459">
        <v>2398</v>
      </c>
      <c r="H399" s="459"/>
      <c r="I399" s="460">
        <v>6561</v>
      </c>
    </row>
    <row r="400" spans="2:9" x14ac:dyDescent="0.3">
      <c r="B400" s="461" t="s">
        <v>83</v>
      </c>
      <c r="C400" s="459">
        <v>594</v>
      </c>
      <c r="D400" s="459"/>
      <c r="E400" s="459">
        <v>2725</v>
      </c>
      <c r="F400" s="459"/>
      <c r="G400" s="459">
        <v>1653</v>
      </c>
      <c r="H400" s="459"/>
      <c r="I400" s="460">
        <v>4972</v>
      </c>
    </row>
    <row r="401" spans="2:9" x14ac:dyDescent="0.3">
      <c r="B401" s="461" t="s">
        <v>82</v>
      </c>
      <c r="C401" s="459">
        <v>295</v>
      </c>
      <c r="D401" s="459"/>
      <c r="E401" s="459">
        <v>1601</v>
      </c>
      <c r="F401" s="459"/>
      <c r="G401" s="459">
        <v>1714</v>
      </c>
      <c r="H401" s="459"/>
      <c r="I401" s="460">
        <v>3610</v>
      </c>
    </row>
    <row r="402" spans="2:9" x14ac:dyDescent="0.3">
      <c r="B402" s="461" t="s">
        <v>84</v>
      </c>
      <c r="C402" s="459">
        <v>380</v>
      </c>
      <c r="D402" s="459">
        <v>20</v>
      </c>
      <c r="E402" s="459">
        <v>1576</v>
      </c>
      <c r="F402" s="459">
        <v>926</v>
      </c>
      <c r="G402" s="459">
        <v>1815</v>
      </c>
      <c r="H402" s="459">
        <v>175</v>
      </c>
      <c r="I402" s="460">
        <v>4892</v>
      </c>
    </row>
    <row r="403" spans="2:9" x14ac:dyDescent="0.3">
      <c r="B403" s="461" t="s">
        <v>85</v>
      </c>
      <c r="C403" s="459">
        <v>533</v>
      </c>
      <c r="D403" s="459">
        <v>30</v>
      </c>
      <c r="E403" s="459">
        <v>1561</v>
      </c>
      <c r="F403" s="459">
        <v>304</v>
      </c>
      <c r="G403" s="459">
        <v>2617</v>
      </c>
      <c r="H403" s="459">
        <v>780</v>
      </c>
      <c r="I403" s="460">
        <v>5825</v>
      </c>
    </row>
    <row r="404" spans="2:9" x14ac:dyDescent="0.3">
      <c r="B404" s="461" t="s">
        <v>86</v>
      </c>
      <c r="C404" s="459">
        <v>483</v>
      </c>
      <c r="D404" s="459">
        <v>3</v>
      </c>
      <c r="E404" s="459">
        <v>1493</v>
      </c>
      <c r="F404" s="459">
        <v>91</v>
      </c>
      <c r="G404" s="459">
        <v>1815</v>
      </c>
      <c r="H404" s="459">
        <v>7</v>
      </c>
      <c r="I404" s="460">
        <v>3892</v>
      </c>
    </row>
    <row r="405" spans="2:9" x14ac:dyDescent="0.3">
      <c r="B405" s="461" t="s">
        <v>87</v>
      </c>
      <c r="C405" s="459">
        <v>1030</v>
      </c>
      <c r="D405" s="459">
        <v>129</v>
      </c>
      <c r="E405" s="459">
        <v>4403</v>
      </c>
      <c r="F405" s="459">
        <v>1138</v>
      </c>
      <c r="G405" s="459">
        <v>4644</v>
      </c>
      <c r="H405" s="459">
        <v>650</v>
      </c>
      <c r="I405" s="460">
        <v>11994</v>
      </c>
    </row>
    <row r="406" spans="2:9" x14ac:dyDescent="0.3">
      <c r="B406" s="461" t="s">
        <v>88</v>
      </c>
      <c r="C406" s="459">
        <v>999</v>
      </c>
      <c r="D406" s="459">
        <v>35</v>
      </c>
      <c r="E406" s="459">
        <v>3639</v>
      </c>
      <c r="F406" s="459">
        <v>214</v>
      </c>
      <c r="G406" s="459">
        <v>2568</v>
      </c>
      <c r="H406" s="459">
        <v>44</v>
      </c>
      <c r="I406" s="460">
        <v>7499</v>
      </c>
    </row>
    <row r="407" spans="2:9" x14ac:dyDescent="0.3">
      <c r="B407" s="461" t="s">
        <v>89</v>
      </c>
      <c r="C407" s="459">
        <v>873</v>
      </c>
      <c r="D407" s="459">
        <v>15</v>
      </c>
      <c r="E407" s="459">
        <v>2202</v>
      </c>
      <c r="F407" s="459">
        <v>136</v>
      </c>
      <c r="G407" s="459">
        <v>2265</v>
      </c>
      <c r="H407" s="459">
        <v>47</v>
      </c>
      <c r="I407" s="460">
        <v>5538</v>
      </c>
    </row>
    <row r="408" spans="2:9" x14ac:dyDescent="0.3">
      <c r="B408" s="461" t="s">
        <v>90</v>
      </c>
      <c r="C408" s="459">
        <v>617</v>
      </c>
      <c r="D408" s="459">
        <v>16</v>
      </c>
      <c r="E408" s="459">
        <v>928</v>
      </c>
      <c r="F408" s="459">
        <v>42</v>
      </c>
      <c r="G408" s="459">
        <v>1942</v>
      </c>
      <c r="H408" s="459">
        <v>56</v>
      </c>
      <c r="I408" s="460">
        <v>3601</v>
      </c>
    </row>
    <row r="409" spans="2:9" x14ac:dyDescent="0.3">
      <c r="B409" s="461" t="s">
        <v>91</v>
      </c>
      <c r="C409" s="459">
        <v>416</v>
      </c>
      <c r="D409" s="459"/>
      <c r="E409" s="459">
        <v>1264</v>
      </c>
      <c r="F409" s="459"/>
      <c r="G409" s="459">
        <v>1669</v>
      </c>
      <c r="H409" s="459"/>
      <c r="I409" s="460">
        <v>3349</v>
      </c>
    </row>
    <row r="410" spans="2:9" x14ac:dyDescent="0.3">
      <c r="B410" s="461" t="s">
        <v>92</v>
      </c>
      <c r="C410" s="459">
        <v>454</v>
      </c>
      <c r="D410" s="459">
        <v>94</v>
      </c>
      <c r="E410" s="459">
        <v>1310</v>
      </c>
      <c r="F410" s="459">
        <v>418</v>
      </c>
      <c r="G410" s="459">
        <v>1140</v>
      </c>
      <c r="H410" s="459">
        <v>293</v>
      </c>
      <c r="I410" s="460">
        <v>3709</v>
      </c>
    </row>
    <row r="411" spans="2:9" x14ac:dyDescent="0.3">
      <c r="B411" s="461" t="s">
        <v>93</v>
      </c>
      <c r="C411" s="459">
        <v>2386</v>
      </c>
      <c r="D411" s="459">
        <v>572</v>
      </c>
      <c r="E411" s="459">
        <v>6942</v>
      </c>
      <c r="F411" s="459">
        <v>2036</v>
      </c>
      <c r="G411" s="459">
        <v>5009</v>
      </c>
      <c r="H411" s="459">
        <v>2072</v>
      </c>
      <c r="I411" s="460">
        <v>19017</v>
      </c>
    </row>
    <row r="412" spans="2:9" x14ac:dyDescent="0.3">
      <c r="B412" s="461" t="s">
        <v>95</v>
      </c>
      <c r="C412" s="459">
        <v>1228</v>
      </c>
      <c r="D412" s="459">
        <v>102</v>
      </c>
      <c r="E412" s="459">
        <v>2075</v>
      </c>
      <c r="F412" s="459">
        <v>472</v>
      </c>
      <c r="G412" s="459">
        <v>1269</v>
      </c>
      <c r="H412" s="459">
        <v>273</v>
      </c>
      <c r="I412" s="460">
        <v>5419</v>
      </c>
    </row>
    <row r="413" spans="2:9" x14ac:dyDescent="0.3">
      <c r="B413" s="461" t="s">
        <v>169</v>
      </c>
      <c r="C413" s="459">
        <v>615</v>
      </c>
      <c r="D413" s="459"/>
      <c r="E413" s="459">
        <v>2242</v>
      </c>
      <c r="F413" s="459"/>
      <c r="G413" s="459">
        <v>1420</v>
      </c>
      <c r="H413" s="459"/>
      <c r="I413" s="460">
        <v>4277</v>
      </c>
    </row>
    <row r="414" spans="2:9" x14ac:dyDescent="0.3">
      <c r="B414" s="461" t="s">
        <v>96</v>
      </c>
      <c r="C414" s="459">
        <v>1042</v>
      </c>
      <c r="D414" s="459">
        <v>193</v>
      </c>
      <c r="E414" s="459">
        <v>2598</v>
      </c>
      <c r="F414" s="459">
        <v>837</v>
      </c>
      <c r="G414" s="459">
        <v>1227</v>
      </c>
      <c r="H414" s="459">
        <v>375</v>
      </c>
      <c r="I414" s="460">
        <v>6272</v>
      </c>
    </row>
    <row r="415" spans="2:9" x14ac:dyDescent="0.3">
      <c r="B415" s="461" t="s">
        <v>97</v>
      </c>
      <c r="C415" s="459">
        <v>586</v>
      </c>
      <c r="D415" s="459">
        <v>119</v>
      </c>
      <c r="E415" s="459">
        <v>1780</v>
      </c>
      <c r="F415" s="459">
        <v>485</v>
      </c>
      <c r="G415" s="459">
        <v>1655</v>
      </c>
      <c r="H415" s="459">
        <v>427</v>
      </c>
      <c r="I415" s="460">
        <v>5052</v>
      </c>
    </row>
    <row r="416" spans="2:9" x14ac:dyDescent="0.3">
      <c r="B416" s="462" t="s">
        <v>98</v>
      </c>
      <c r="C416" s="463">
        <v>299</v>
      </c>
      <c r="D416" s="463">
        <v>33</v>
      </c>
      <c r="E416" s="463">
        <v>1410</v>
      </c>
      <c r="F416" s="463">
        <v>530</v>
      </c>
      <c r="G416" s="463">
        <v>1167</v>
      </c>
      <c r="H416" s="463">
        <v>352</v>
      </c>
      <c r="I416" s="464">
        <v>3791</v>
      </c>
    </row>
    <row r="417" spans="2:9" x14ac:dyDescent="0.3">
      <c r="B417" s="461" t="s">
        <v>99</v>
      </c>
      <c r="C417" s="459">
        <v>946</v>
      </c>
      <c r="D417" s="459">
        <v>212</v>
      </c>
      <c r="E417" s="459">
        <v>3746</v>
      </c>
      <c r="F417" s="459">
        <v>1116</v>
      </c>
      <c r="G417" s="459">
        <v>1902</v>
      </c>
      <c r="H417" s="459">
        <v>581</v>
      </c>
      <c r="I417" s="460">
        <v>8503</v>
      </c>
    </row>
    <row r="418" spans="2:9" x14ac:dyDescent="0.3">
      <c r="B418" s="465" t="s">
        <v>100</v>
      </c>
      <c r="C418" s="466">
        <v>488</v>
      </c>
      <c r="D418" s="466">
        <v>47</v>
      </c>
      <c r="E418" s="466">
        <v>725</v>
      </c>
      <c r="F418" s="466">
        <v>210</v>
      </c>
      <c r="G418" s="466">
        <v>2705</v>
      </c>
      <c r="H418" s="466">
        <v>459</v>
      </c>
      <c r="I418" s="467">
        <v>4634</v>
      </c>
    </row>
    <row r="419" spans="2:9" x14ac:dyDescent="0.3">
      <c r="B419" s="461" t="s">
        <v>101</v>
      </c>
      <c r="C419" s="459">
        <v>85</v>
      </c>
      <c r="D419" s="459">
        <v>11</v>
      </c>
      <c r="E419" s="459">
        <v>434</v>
      </c>
      <c r="F419" s="459">
        <v>95</v>
      </c>
      <c r="G419" s="459">
        <v>177</v>
      </c>
      <c r="H419" s="459">
        <v>31</v>
      </c>
      <c r="I419" s="460">
        <v>833</v>
      </c>
    </row>
    <row r="420" spans="2:9" x14ac:dyDescent="0.3">
      <c r="B420" s="461" t="s">
        <v>102</v>
      </c>
      <c r="C420" s="459">
        <v>488</v>
      </c>
      <c r="D420" s="459">
        <v>18</v>
      </c>
      <c r="E420" s="459">
        <v>1368</v>
      </c>
      <c r="F420" s="459">
        <v>91</v>
      </c>
      <c r="G420" s="459">
        <v>1549</v>
      </c>
      <c r="H420" s="459">
        <v>71</v>
      </c>
      <c r="I420" s="460">
        <v>3585</v>
      </c>
    </row>
    <row r="421" spans="2:9" x14ac:dyDescent="0.3">
      <c r="B421" s="461" t="s">
        <v>103</v>
      </c>
      <c r="C421" s="459">
        <v>364</v>
      </c>
      <c r="D421" s="459"/>
      <c r="E421" s="459">
        <v>2574</v>
      </c>
      <c r="F421" s="459"/>
      <c r="G421" s="459">
        <v>1702</v>
      </c>
      <c r="H421" s="459"/>
      <c r="I421" s="460">
        <v>4640</v>
      </c>
    </row>
    <row r="422" spans="2:9" x14ac:dyDescent="0.3">
      <c r="B422" s="461" t="s">
        <v>104</v>
      </c>
      <c r="C422" s="459">
        <v>297</v>
      </c>
      <c r="D422" s="459">
        <v>10</v>
      </c>
      <c r="E422" s="459">
        <v>1012</v>
      </c>
      <c r="F422" s="459">
        <v>64</v>
      </c>
      <c r="G422" s="459">
        <v>1342</v>
      </c>
      <c r="H422" s="459">
        <v>58</v>
      </c>
      <c r="I422" s="460">
        <v>2783</v>
      </c>
    </row>
    <row r="423" spans="2:9" x14ac:dyDescent="0.3">
      <c r="B423" s="461" t="s">
        <v>105</v>
      </c>
      <c r="C423" s="459">
        <v>543</v>
      </c>
      <c r="D423" s="459"/>
      <c r="E423" s="459">
        <v>1978</v>
      </c>
      <c r="F423" s="459"/>
      <c r="G423" s="459">
        <v>7500</v>
      </c>
      <c r="H423" s="459"/>
      <c r="I423" s="460">
        <v>10021</v>
      </c>
    </row>
    <row r="424" spans="2:9" x14ac:dyDescent="0.3">
      <c r="B424" s="461" t="s">
        <v>559</v>
      </c>
      <c r="C424" s="459">
        <v>1817</v>
      </c>
      <c r="D424" s="459">
        <v>432</v>
      </c>
      <c r="E424" s="459">
        <v>6648</v>
      </c>
      <c r="F424" s="459">
        <v>1047</v>
      </c>
      <c r="G424" s="459">
        <v>5374</v>
      </c>
      <c r="H424" s="459">
        <v>1176</v>
      </c>
      <c r="I424" s="460">
        <v>16494</v>
      </c>
    </row>
    <row r="425" spans="2:9" x14ac:dyDescent="0.3">
      <c r="B425" s="468" t="s">
        <v>560</v>
      </c>
      <c r="C425" s="459"/>
      <c r="D425" s="459"/>
      <c r="E425" s="459"/>
      <c r="F425" s="459"/>
      <c r="G425" s="459"/>
      <c r="H425" s="459"/>
      <c r="I425" s="460"/>
    </row>
    <row r="426" spans="2:9" x14ac:dyDescent="0.3">
      <c r="B426" s="468" t="s">
        <v>561</v>
      </c>
      <c r="C426" s="459"/>
      <c r="D426" s="459"/>
      <c r="E426" s="459"/>
      <c r="F426" s="459"/>
      <c r="G426" s="459"/>
      <c r="H426" s="459"/>
      <c r="I426" s="460"/>
    </row>
    <row r="427" spans="2:9" x14ac:dyDescent="0.3">
      <c r="B427" s="461" t="s">
        <v>562</v>
      </c>
      <c r="C427" s="459"/>
      <c r="D427" s="459"/>
      <c r="E427" s="459"/>
      <c r="F427" s="459"/>
      <c r="G427" s="459"/>
      <c r="H427" s="459"/>
      <c r="I427" s="460"/>
    </row>
    <row r="428" spans="2:9" x14ac:dyDescent="0.3">
      <c r="B428" s="141" t="s">
        <v>41</v>
      </c>
      <c r="C428" s="469">
        <f t="shared" ref="C428:I428" si="8">SUM(C388:C427)</f>
        <v>24369</v>
      </c>
      <c r="D428" s="469">
        <f t="shared" si="8"/>
        <v>2847</v>
      </c>
      <c r="E428" s="469">
        <f t="shared" si="8"/>
        <v>78091</v>
      </c>
      <c r="F428" s="469">
        <f t="shared" si="8"/>
        <v>14330</v>
      </c>
      <c r="G428" s="469">
        <f t="shared" si="8"/>
        <v>80842</v>
      </c>
      <c r="H428" s="469">
        <f t="shared" si="8"/>
        <v>13230</v>
      </c>
      <c r="I428" s="212">
        <f t="shared" si="8"/>
        <v>213709</v>
      </c>
    </row>
    <row r="429" spans="2:9" x14ac:dyDescent="0.3">
      <c r="B429" s="552" t="s">
        <v>563</v>
      </c>
      <c r="C429" s="552"/>
      <c r="D429" s="552"/>
      <c r="E429" s="470"/>
      <c r="F429" s="470"/>
      <c r="G429" s="470"/>
      <c r="H429" s="470"/>
      <c r="I429" s="470"/>
    </row>
    <row r="431" spans="2:9" ht="21.5" customHeight="1" x14ac:dyDescent="0.3">
      <c r="B431" s="544" t="s">
        <v>816</v>
      </c>
      <c r="C431" s="544"/>
      <c r="D431" s="544"/>
      <c r="E431" s="544"/>
      <c r="F431" s="544"/>
      <c r="G431" s="544"/>
      <c r="H431" s="544"/>
      <c r="I431" s="544"/>
    </row>
    <row r="432" spans="2:9" x14ac:dyDescent="0.3">
      <c r="B432" s="578" t="s">
        <v>0</v>
      </c>
      <c r="C432" s="545">
        <v>2021</v>
      </c>
      <c r="D432" s="545"/>
      <c r="E432" s="545"/>
      <c r="F432" s="545"/>
      <c r="G432" s="545"/>
      <c r="H432" s="545"/>
      <c r="I432" s="545"/>
    </row>
    <row r="433" spans="2:9" x14ac:dyDescent="0.35">
      <c r="B433" s="578"/>
      <c r="C433" s="718" t="s">
        <v>556</v>
      </c>
      <c r="D433" s="718"/>
      <c r="E433" s="526" t="s">
        <v>557</v>
      </c>
      <c r="F433" s="526"/>
      <c r="G433" s="526" t="s">
        <v>558</v>
      </c>
      <c r="H433" s="526"/>
      <c r="I433" s="526" t="s">
        <v>41</v>
      </c>
    </row>
    <row r="434" spans="2:9" x14ac:dyDescent="0.3">
      <c r="B434" s="578"/>
      <c r="C434" s="456" t="s">
        <v>51</v>
      </c>
      <c r="D434" s="456" t="s">
        <v>52</v>
      </c>
      <c r="E434" s="456" t="s">
        <v>51</v>
      </c>
      <c r="F434" s="456" t="s">
        <v>52</v>
      </c>
      <c r="G434" s="456" t="s">
        <v>51</v>
      </c>
      <c r="H434" s="456" t="s">
        <v>52</v>
      </c>
      <c r="I434" s="526"/>
    </row>
    <row r="435" spans="2:9" x14ac:dyDescent="0.3">
      <c r="B435" s="22" t="s">
        <v>69</v>
      </c>
      <c r="C435" s="459">
        <v>1052</v>
      </c>
      <c r="D435" s="459"/>
      <c r="E435" s="459">
        <v>1084</v>
      </c>
      <c r="F435" s="459"/>
      <c r="G435" s="459">
        <v>438</v>
      </c>
      <c r="H435" s="459"/>
      <c r="I435" s="460">
        <v>2574</v>
      </c>
    </row>
    <row r="436" spans="2:9" x14ac:dyDescent="0.3">
      <c r="B436" s="461" t="s">
        <v>71</v>
      </c>
      <c r="C436" s="459">
        <v>428</v>
      </c>
      <c r="D436" s="459">
        <v>18</v>
      </c>
      <c r="E436" s="459">
        <v>1759</v>
      </c>
      <c r="F436" s="459">
        <v>205</v>
      </c>
      <c r="G436" s="471">
        <v>3118</v>
      </c>
      <c r="H436" s="471">
        <v>469</v>
      </c>
      <c r="I436" s="472">
        <v>5997</v>
      </c>
    </row>
    <row r="437" spans="2:9" x14ac:dyDescent="0.3">
      <c r="B437" s="461" t="s">
        <v>73</v>
      </c>
      <c r="C437" s="459">
        <v>766</v>
      </c>
      <c r="D437" s="459"/>
      <c r="E437" s="459">
        <v>1626</v>
      </c>
      <c r="F437" s="459"/>
      <c r="G437" s="471">
        <v>2054</v>
      </c>
      <c r="H437" s="471"/>
      <c r="I437" s="472">
        <v>4446</v>
      </c>
    </row>
    <row r="438" spans="2:9" x14ac:dyDescent="0.3">
      <c r="B438" s="461" t="s">
        <v>72</v>
      </c>
      <c r="C438" s="459">
        <v>595</v>
      </c>
      <c r="D438" s="459">
        <v>82</v>
      </c>
      <c r="E438" s="459">
        <v>1194</v>
      </c>
      <c r="F438" s="459">
        <v>357</v>
      </c>
      <c r="G438" s="471">
        <v>3888</v>
      </c>
      <c r="H438" s="471">
        <v>913</v>
      </c>
      <c r="I438" s="472">
        <v>7029</v>
      </c>
    </row>
    <row r="439" spans="2:9" x14ac:dyDescent="0.3">
      <c r="B439" s="461" t="s">
        <v>74</v>
      </c>
      <c r="C439" s="459">
        <v>385</v>
      </c>
      <c r="D439" s="459">
        <v>19</v>
      </c>
      <c r="E439" s="459">
        <v>1041</v>
      </c>
      <c r="F439" s="459">
        <v>79</v>
      </c>
      <c r="G439" s="471">
        <v>2002</v>
      </c>
      <c r="H439" s="471">
        <v>155</v>
      </c>
      <c r="I439" s="472">
        <v>3681</v>
      </c>
    </row>
    <row r="440" spans="2:9" x14ac:dyDescent="0.3">
      <c r="B440" s="461" t="s">
        <v>75</v>
      </c>
      <c r="C440" s="459">
        <v>287</v>
      </c>
      <c r="D440" s="459">
        <v>40</v>
      </c>
      <c r="E440" s="459">
        <v>812</v>
      </c>
      <c r="F440" s="459">
        <v>119</v>
      </c>
      <c r="G440" s="471">
        <v>1963</v>
      </c>
      <c r="H440" s="471">
        <v>583</v>
      </c>
      <c r="I440" s="472">
        <v>3804</v>
      </c>
    </row>
    <row r="441" spans="2:9" x14ac:dyDescent="0.3">
      <c r="B441" s="461" t="s">
        <v>167</v>
      </c>
      <c r="C441" s="459">
        <v>403</v>
      </c>
      <c r="D441" s="459">
        <v>42</v>
      </c>
      <c r="E441" s="459">
        <v>929</v>
      </c>
      <c r="F441" s="459">
        <v>159</v>
      </c>
      <c r="G441" s="471">
        <v>2923</v>
      </c>
      <c r="H441" s="471">
        <v>586</v>
      </c>
      <c r="I441" s="472">
        <v>5042</v>
      </c>
    </row>
    <row r="442" spans="2:9" x14ac:dyDescent="0.3">
      <c r="B442" s="461" t="s">
        <v>77</v>
      </c>
      <c r="C442" s="459">
        <v>492</v>
      </c>
      <c r="D442" s="459"/>
      <c r="E442" s="459">
        <v>1584</v>
      </c>
      <c r="F442" s="459"/>
      <c r="G442" s="471">
        <v>3268</v>
      </c>
      <c r="H442" s="471"/>
      <c r="I442" s="472">
        <v>5344</v>
      </c>
    </row>
    <row r="443" spans="2:9" x14ac:dyDescent="0.3">
      <c r="B443" s="461" t="s">
        <v>78</v>
      </c>
      <c r="C443" s="459">
        <v>559</v>
      </c>
      <c r="D443" s="459">
        <v>122</v>
      </c>
      <c r="E443" s="459">
        <v>1205</v>
      </c>
      <c r="F443" s="459">
        <v>384</v>
      </c>
      <c r="G443" s="471">
        <v>2384</v>
      </c>
      <c r="H443" s="471">
        <v>1255</v>
      </c>
      <c r="I443" s="472">
        <v>5909</v>
      </c>
    </row>
    <row r="444" spans="2:9" x14ac:dyDescent="0.3">
      <c r="B444" s="461" t="s">
        <v>168</v>
      </c>
      <c r="C444" s="459">
        <v>712</v>
      </c>
      <c r="D444" s="459"/>
      <c r="E444" s="459">
        <v>1990</v>
      </c>
      <c r="F444" s="459"/>
      <c r="G444" s="471">
        <v>3853</v>
      </c>
      <c r="H444" s="471"/>
      <c r="I444" s="473">
        <v>6555</v>
      </c>
    </row>
    <row r="445" spans="2:9" x14ac:dyDescent="0.3">
      <c r="B445" s="461" t="s">
        <v>80</v>
      </c>
      <c r="C445" s="459">
        <v>234</v>
      </c>
      <c r="D445" s="459">
        <v>24</v>
      </c>
      <c r="E445" s="459">
        <v>704</v>
      </c>
      <c r="F445" s="459">
        <v>152</v>
      </c>
      <c r="G445" s="471">
        <v>1402</v>
      </c>
      <c r="H445" s="471">
        <v>467</v>
      </c>
      <c r="I445" s="472">
        <v>2983</v>
      </c>
    </row>
    <row r="446" spans="2:9" x14ac:dyDescent="0.3">
      <c r="B446" s="461" t="s">
        <v>81</v>
      </c>
      <c r="C446" s="459">
        <v>710</v>
      </c>
      <c r="D446" s="459"/>
      <c r="E446" s="459">
        <v>2861</v>
      </c>
      <c r="F446" s="459"/>
      <c r="G446" s="471">
        <v>3983</v>
      </c>
      <c r="H446" s="471"/>
      <c r="I446" s="472">
        <v>7554</v>
      </c>
    </row>
    <row r="447" spans="2:9" x14ac:dyDescent="0.3">
      <c r="B447" s="461" t="s">
        <v>83</v>
      </c>
      <c r="C447" s="459">
        <v>531</v>
      </c>
      <c r="D447" s="459"/>
      <c r="E447" s="459">
        <v>1368</v>
      </c>
      <c r="F447" s="459"/>
      <c r="G447" s="471">
        <v>3038</v>
      </c>
      <c r="H447" s="471"/>
      <c r="I447" s="472">
        <v>4937</v>
      </c>
    </row>
    <row r="448" spans="2:9" x14ac:dyDescent="0.3">
      <c r="B448" s="461" t="s">
        <v>82</v>
      </c>
      <c r="C448" s="459">
        <v>296</v>
      </c>
      <c r="D448" s="459"/>
      <c r="E448" s="459">
        <v>1095</v>
      </c>
      <c r="F448" s="459"/>
      <c r="G448" s="471">
        <v>1721</v>
      </c>
      <c r="H448" s="471"/>
      <c r="I448" s="472">
        <v>3112</v>
      </c>
    </row>
    <row r="449" spans="2:9" x14ac:dyDescent="0.3">
      <c r="B449" s="461" t="s">
        <v>84</v>
      </c>
      <c r="C449" s="459">
        <v>313</v>
      </c>
      <c r="D449" s="459">
        <v>22</v>
      </c>
      <c r="E449" s="459">
        <v>922</v>
      </c>
      <c r="F449" s="459">
        <v>111</v>
      </c>
      <c r="G449" s="471">
        <v>2427</v>
      </c>
      <c r="H449" s="471">
        <v>297</v>
      </c>
      <c r="I449" s="472">
        <v>4092</v>
      </c>
    </row>
    <row r="450" spans="2:9" x14ac:dyDescent="0.3">
      <c r="B450" s="461" t="s">
        <v>85</v>
      </c>
      <c r="C450" s="459">
        <v>551</v>
      </c>
      <c r="D450" s="459"/>
      <c r="E450" s="459">
        <v>1410</v>
      </c>
      <c r="F450" s="459"/>
      <c r="G450" s="471">
        <v>3245</v>
      </c>
      <c r="H450" s="471"/>
      <c r="I450" s="472">
        <v>5206</v>
      </c>
    </row>
    <row r="451" spans="2:9" x14ac:dyDescent="0.3">
      <c r="B451" s="461" t="s">
        <v>86</v>
      </c>
      <c r="C451" s="459">
        <v>376</v>
      </c>
      <c r="D451" s="459"/>
      <c r="E451" s="459">
        <v>1132</v>
      </c>
      <c r="F451" s="459"/>
      <c r="G451" s="471">
        <v>2188</v>
      </c>
      <c r="H451" s="474"/>
      <c r="I451" s="472">
        <v>3696</v>
      </c>
    </row>
    <row r="452" spans="2:9" x14ac:dyDescent="0.3">
      <c r="B452" s="461" t="s">
        <v>87</v>
      </c>
      <c r="C452" s="459">
        <v>790</v>
      </c>
      <c r="D452" s="459">
        <v>103</v>
      </c>
      <c r="E452" s="459">
        <v>3028</v>
      </c>
      <c r="F452" s="459">
        <v>571</v>
      </c>
      <c r="G452" s="471">
        <v>4696</v>
      </c>
      <c r="H452" s="471">
        <v>933</v>
      </c>
      <c r="I452" s="472">
        <v>10121</v>
      </c>
    </row>
    <row r="453" spans="2:9" x14ac:dyDescent="0.3">
      <c r="B453" s="461" t="s">
        <v>88</v>
      </c>
      <c r="C453" s="459">
        <v>854</v>
      </c>
      <c r="D453" s="459"/>
      <c r="E453" s="459">
        <v>2410</v>
      </c>
      <c r="F453" s="459"/>
      <c r="G453" s="471">
        <v>4204</v>
      </c>
      <c r="H453" s="471"/>
      <c r="I453" s="472">
        <v>7468</v>
      </c>
    </row>
    <row r="454" spans="2:9" x14ac:dyDescent="0.3">
      <c r="B454" s="461" t="s">
        <v>89</v>
      </c>
      <c r="C454" s="459">
        <v>667</v>
      </c>
      <c r="D454" s="459"/>
      <c r="E454" s="459">
        <v>1862</v>
      </c>
      <c r="F454" s="459"/>
      <c r="G454" s="471">
        <v>2572</v>
      </c>
      <c r="H454" s="471"/>
      <c r="I454" s="472">
        <v>5101</v>
      </c>
    </row>
    <row r="455" spans="2:9" x14ac:dyDescent="0.3">
      <c r="B455" s="461" t="s">
        <v>90</v>
      </c>
      <c r="C455" s="459">
        <v>501</v>
      </c>
      <c r="D455" s="459">
        <v>14</v>
      </c>
      <c r="E455" s="459">
        <v>1087</v>
      </c>
      <c r="F455" s="459">
        <v>46</v>
      </c>
      <c r="G455" s="471">
        <v>1925</v>
      </c>
      <c r="H455" s="471">
        <v>43</v>
      </c>
      <c r="I455" s="472">
        <v>3610</v>
      </c>
    </row>
    <row r="456" spans="2:9" x14ac:dyDescent="0.3">
      <c r="B456" s="461" t="s">
        <v>91</v>
      </c>
      <c r="C456" s="459">
        <v>349</v>
      </c>
      <c r="D456" s="459"/>
      <c r="E456" s="459">
        <v>766</v>
      </c>
      <c r="F456" s="459"/>
      <c r="G456" s="471">
        <v>1964</v>
      </c>
      <c r="H456" s="471"/>
      <c r="I456" s="472">
        <v>3079</v>
      </c>
    </row>
    <row r="457" spans="2:9" x14ac:dyDescent="0.3">
      <c r="B457" s="461" t="s">
        <v>92</v>
      </c>
      <c r="C457" s="459">
        <v>282</v>
      </c>
      <c r="D457" s="459">
        <v>61</v>
      </c>
      <c r="E457" s="459">
        <v>777</v>
      </c>
      <c r="F457" s="459">
        <v>59</v>
      </c>
      <c r="G457" s="471">
        <v>1299</v>
      </c>
      <c r="H457" s="471">
        <v>412</v>
      </c>
      <c r="I457" s="472">
        <v>2890</v>
      </c>
    </row>
    <row r="458" spans="2:9" x14ac:dyDescent="0.3">
      <c r="B458" s="461" t="s">
        <v>93</v>
      </c>
      <c r="C458" s="459">
        <v>1807</v>
      </c>
      <c r="D458" s="459">
        <v>501</v>
      </c>
      <c r="E458" s="459">
        <v>9004</v>
      </c>
      <c r="F458" s="459">
        <v>1837</v>
      </c>
      <c r="G458" s="471">
        <v>10876</v>
      </c>
      <c r="H458" s="471">
        <v>2104</v>
      </c>
      <c r="I458" s="472">
        <v>26129</v>
      </c>
    </row>
    <row r="459" spans="2:9" x14ac:dyDescent="0.3">
      <c r="B459" s="461" t="s">
        <v>95</v>
      </c>
      <c r="C459" s="459">
        <v>807</v>
      </c>
      <c r="D459" s="459"/>
      <c r="E459" s="459">
        <v>1295</v>
      </c>
      <c r="F459" s="459"/>
      <c r="G459" s="471">
        <v>1968</v>
      </c>
      <c r="H459" s="471"/>
      <c r="I459" s="472">
        <v>4070</v>
      </c>
    </row>
    <row r="460" spans="2:9" x14ac:dyDescent="0.3">
      <c r="B460" s="461" t="s">
        <v>169</v>
      </c>
      <c r="C460" s="459">
        <v>540</v>
      </c>
      <c r="D460" s="459"/>
      <c r="E460" s="459">
        <v>1156</v>
      </c>
      <c r="F460" s="459"/>
      <c r="G460" s="471">
        <v>3289</v>
      </c>
      <c r="H460" s="471"/>
      <c r="I460" s="472">
        <v>4985</v>
      </c>
    </row>
    <row r="461" spans="2:9" x14ac:dyDescent="0.3">
      <c r="B461" s="461" t="s">
        <v>96</v>
      </c>
      <c r="C461" s="459"/>
      <c r="D461" s="459"/>
      <c r="E461" s="459"/>
      <c r="F461" s="459"/>
      <c r="G461" s="471"/>
      <c r="H461" s="471"/>
      <c r="I461" s="472">
        <v>5961</v>
      </c>
    </row>
    <row r="462" spans="2:9" x14ac:dyDescent="0.3">
      <c r="B462" s="461" t="s">
        <v>97</v>
      </c>
      <c r="C462" s="459">
        <v>506</v>
      </c>
      <c r="D462" s="459"/>
      <c r="E462" s="459">
        <v>1410</v>
      </c>
      <c r="F462" s="459"/>
      <c r="G462" s="471">
        <v>3341</v>
      </c>
      <c r="H462" s="471"/>
      <c r="I462" s="472">
        <v>5257</v>
      </c>
    </row>
    <row r="463" spans="2:9" x14ac:dyDescent="0.3">
      <c r="B463" s="462" t="s">
        <v>98</v>
      </c>
      <c r="C463" s="463">
        <v>424</v>
      </c>
      <c r="D463" s="463"/>
      <c r="E463" s="463">
        <v>939</v>
      </c>
      <c r="F463" s="463"/>
      <c r="G463" s="475">
        <v>2338</v>
      </c>
      <c r="H463" s="475"/>
      <c r="I463" s="476">
        <v>3701</v>
      </c>
    </row>
    <row r="464" spans="2:9" x14ac:dyDescent="0.3">
      <c r="B464" s="461" t="s">
        <v>99</v>
      </c>
      <c r="C464" s="459">
        <v>794</v>
      </c>
      <c r="D464" s="459"/>
      <c r="E464" s="459">
        <v>1442</v>
      </c>
      <c r="F464" s="459"/>
      <c r="G464" s="471">
        <v>5905</v>
      </c>
      <c r="H464" s="471"/>
      <c r="I464" s="472">
        <v>8141</v>
      </c>
    </row>
    <row r="465" spans="2:9" x14ac:dyDescent="0.3">
      <c r="B465" s="465" t="s">
        <v>100</v>
      </c>
      <c r="C465" s="466">
        <v>405</v>
      </c>
      <c r="D465" s="466"/>
      <c r="E465" s="466">
        <v>615</v>
      </c>
      <c r="F465" s="466"/>
      <c r="G465" s="477">
        <v>10088</v>
      </c>
      <c r="H465" s="477"/>
      <c r="I465" s="478">
        <v>11108</v>
      </c>
    </row>
    <row r="466" spans="2:9" x14ac:dyDescent="0.3">
      <c r="B466" s="461" t="s">
        <v>101</v>
      </c>
      <c r="C466" s="459">
        <v>1274</v>
      </c>
      <c r="D466" s="459">
        <v>268</v>
      </c>
      <c r="E466" s="471">
        <v>29275</v>
      </c>
      <c r="F466" s="471">
        <v>894</v>
      </c>
      <c r="G466" s="238">
        <v>5777</v>
      </c>
      <c r="H466" s="238">
        <v>1809</v>
      </c>
      <c r="I466" s="472">
        <v>39297</v>
      </c>
    </row>
    <row r="467" spans="2:9" x14ac:dyDescent="0.3">
      <c r="B467" s="461" t="s">
        <v>102</v>
      </c>
      <c r="C467" s="459">
        <v>450</v>
      </c>
      <c r="D467" s="459">
        <v>16</v>
      </c>
      <c r="E467" s="471">
        <v>968</v>
      </c>
      <c r="F467" s="471">
        <v>51</v>
      </c>
      <c r="G467" s="237"/>
      <c r="H467" s="237"/>
      <c r="I467" s="472">
        <v>1485</v>
      </c>
    </row>
    <row r="468" spans="2:9" x14ac:dyDescent="0.3">
      <c r="B468" s="461" t="s">
        <v>103</v>
      </c>
      <c r="C468" s="459">
        <v>338</v>
      </c>
      <c r="D468" s="459"/>
      <c r="E468" s="459">
        <v>1577</v>
      </c>
      <c r="F468" s="459"/>
      <c r="G468" s="471">
        <v>2283</v>
      </c>
      <c r="H468" s="471"/>
      <c r="I468" s="472">
        <v>4198</v>
      </c>
    </row>
    <row r="469" spans="2:9" x14ac:dyDescent="0.3">
      <c r="B469" s="461" t="s">
        <v>104</v>
      </c>
      <c r="C469" s="459">
        <v>264</v>
      </c>
      <c r="D469" s="459">
        <v>10</v>
      </c>
      <c r="E469" s="459">
        <v>664</v>
      </c>
      <c r="F469" s="459">
        <v>36</v>
      </c>
      <c r="G469" s="471">
        <v>1538</v>
      </c>
      <c r="H469" s="471">
        <v>93</v>
      </c>
      <c r="I469" s="472">
        <v>2605</v>
      </c>
    </row>
    <row r="470" spans="2:9" x14ac:dyDescent="0.3">
      <c r="B470" s="461" t="s">
        <v>105</v>
      </c>
      <c r="C470" s="459">
        <v>394</v>
      </c>
      <c r="D470" s="459"/>
      <c r="E470" s="459">
        <v>1200</v>
      </c>
      <c r="F470" s="459"/>
      <c r="G470" s="471">
        <v>2052</v>
      </c>
      <c r="H470" s="471"/>
      <c r="I470" s="472">
        <v>3646</v>
      </c>
    </row>
    <row r="471" spans="2:9" x14ac:dyDescent="0.3">
      <c r="B471" s="461" t="s">
        <v>559</v>
      </c>
      <c r="C471" s="459">
        <v>1572</v>
      </c>
      <c r="D471" s="459">
        <v>279</v>
      </c>
      <c r="E471" s="459">
        <v>5134</v>
      </c>
      <c r="F471" s="459">
        <v>846</v>
      </c>
      <c r="G471" s="471">
        <v>6511</v>
      </c>
      <c r="H471" s="471">
        <v>1306</v>
      </c>
      <c r="I471" s="472">
        <v>15648</v>
      </c>
    </row>
    <row r="472" spans="2:9" x14ac:dyDescent="0.3">
      <c r="B472" s="468" t="s">
        <v>560</v>
      </c>
      <c r="C472" s="459"/>
      <c r="D472" s="459"/>
      <c r="E472" s="459"/>
      <c r="F472" s="459"/>
      <c r="G472" s="471"/>
      <c r="H472" s="471"/>
      <c r="I472" s="471"/>
    </row>
    <row r="473" spans="2:9" x14ac:dyDescent="0.3">
      <c r="B473" s="468" t="s">
        <v>561</v>
      </c>
      <c r="C473" s="459"/>
      <c r="D473" s="459"/>
      <c r="E473" s="459"/>
      <c r="F473" s="459"/>
      <c r="G473" s="471"/>
      <c r="H473" s="471"/>
      <c r="I473" s="472"/>
    </row>
    <row r="474" spans="2:9" x14ac:dyDescent="0.3">
      <c r="B474" s="461" t="s">
        <v>562</v>
      </c>
      <c r="C474" s="459"/>
      <c r="D474" s="459"/>
      <c r="E474" s="459"/>
      <c r="F474" s="459"/>
      <c r="G474" s="471"/>
      <c r="H474" s="471"/>
      <c r="I474" s="471" t="s">
        <v>372</v>
      </c>
    </row>
    <row r="475" spans="2:9" x14ac:dyDescent="0.3">
      <c r="B475" s="6" t="s">
        <v>41</v>
      </c>
      <c r="C475" s="469">
        <f t="shared" ref="C475:I475" si="9">SUM(C435:C474)</f>
        <v>21708</v>
      </c>
      <c r="D475" s="469">
        <f t="shared" si="9"/>
        <v>1621</v>
      </c>
      <c r="E475" s="469">
        <f t="shared" si="9"/>
        <v>87325</v>
      </c>
      <c r="F475" s="469">
        <f t="shared" si="9"/>
        <v>5906</v>
      </c>
      <c r="G475" s="469">
        <f t="shared" si="9"/>
        <v>116521</v>
      </c>
      <c r="H475" s="469">
        <f t="shared" si="9"/>
        <v>11425</v>
      </c>
      <c r="I475" s="212">
        <f t="shared" si="9"/>
        <v>250461</v>
      </c>
    </row>
    <row r="476" spans="2:9" x14ac:dyDescent="0.3">
      <c r="B476" s="479" t="s">
        <v>563</v>
      </c>
      <c r="C476" s="470"/>
      <c r="D476" s="470"/>
      <c r="E476" s="470"/>
      <c r="F476" s="470"/>
      <c r="G476" s="470"/>
      <c r="H476" s="470"/>
      <c r="I476" s="470"/>
    </row>
    <row r="478" spans="2:9" ht="24" customHeight="1" x14ac:dyDescent="0.3">
      <c r="B478" s="521" t="s">
        <v>817</v>
      </c>
      <c r="C478" s="521"/>
      <c r="D478" s="521"/>
      <c r="E478" s="521"/>
      <c r="F478" s="521"/>
      <c r="G478" s="521"/>
      <c r="H478" s="521"/>
      <c r="I478" s="521"/>
    </row>
    <row r="479" spans="2:9" x14ac:dyDescent="0.3">
      <c r="B479" s="526" t="s">
        <v>0</v>
      </c>
      <c r="C479" s="545">
        <v>2022</v>
      </c>
      <c r="D479" s="545"/>
      <c r="E479" s="545"/>
      <c r="F479" s="545"/>
      <c r="G479" s="545"/>
      <c r="H479" s="545"/>
      <c r="I479" s="545"/>
    </row>
    <row r="480" spans="2:9" x14ac:dyDescent="0.35">
      <c r="B480" s="526"/>
      <c r="C480" s="718" t="s">
        <v>556</v>
      </c>
      <c r="D480" s="718"/>
      <c r="E480" s="526" t="s">
        <v>557</v>
      </c>
      <c r="F480" s="526"/>
      <c r="G480" s="526" t="s">
        <v>558</v>
      </c>
      <c r="H480" s="526"/>
      <c r="I480" s="526" t="s">
        <v>41</v>
      </c>
    </row>
    <row r="481" spans="2:9" x14ac:dyDescent="0.3">
      <c r="B481" s="526"/>
      <c r="C481" s="456" t="s">
        <v>51</v>
      </c>
      <c r="D481" s="456" t="s">
        <v>52</v>
      </c>
      <c r="E481" s="456" t="s">
        <v>51</v>
      </c>
      <c r="F481" s="456" t="s">
        <v>52</v>
      </c>
      <c r="G481" s="456" t="s">
        <v>51</v>
      </c>
      <c r="H481" s="456" t="s">
        <v>52</v>
      </c>
      <c r="I481" s="526"/>
    </row>
    <row r="482" spans="2:9" x14ac:dyDescent="0.3">
      <c r="B482" s="22" t="s">
        <v>69</v>
      </c>
      <c r="C482" s="459">
        <v>501</v>
      </c>
      <c r="D482" s="459"/>
      <c r="E482" s="459">
        <v>2076</v>
      </c>
      <c r="F482" s="459"/>
      <c r="G482" s="459">
        <v>438</v>
      </c>
      <c r="H482" s="459"/>
      <c r="I482" s="460">
        <v>2574</v>
      </c>
    </row>
    <row r="483" spans="2:9" x14ac:dyDescent="0.3">
      <c r="B483" s="461" t="s">
        <v>71</v>
      </c>
      <c r="C483" s="459">
        <v>541</v>
      </c>
      <c r="D483" s="459">
        <v>18</v>
      </c>
      <c r="E483" s="459">
        <v>1998</v>
      </c>
      <c r="F483" s="459">
        <v>205</v>
      </c>
      <c r="G483" s="471">
        <v>3118</v>
      </c>
      <c r="H483" s="471">
        <v>469</v>
      </c>
      <c r="I483" s="472">
        <v>5997</v>
      </c>
    </row>
    <row r="484" spans="2:9" x14ac:dyDescent="0.3">
      <c r="B484" s="461" t="s">
        <v>73</v>
      </c>
      <c r="C484" s="459">
        <v>766</v>
      </c>
      <c r="D484" s="459"/>
      <c r="E484" s="459">
        <v>1626</v>
      </c>
      <c r="F484" s="459"/>
      <c r="G484" s="471">
        <v>2054</v>
      </c>
      <c r="H484" s="471"/>
      <c r="I484" s="472">
        <v>4446</v>
      </c>
    </row>
    <row r="485" spans="2:9" x14ac:dyDescent="0.3">
      <c r="B485" s="461" t="s">
        <v>72</v>
      </c>
      <c r="C485" s="459">
        <v>595</v>
      </c>
      <c r="D485" s="459">
        <v>82</v>
      </c>
      <c r="E485" s="459">
        <v>1194</v>
      </c>
      <c r="F485" s="459">
        <v>357</v>
      </c>
      <c r="G485" s="471">
        <v>3888</v>
      </c>
      <c r="H485" s="471">
        <v>913</v>
      </c>
      <c r="I485" s="472">
        <v>7029</v>
      </c>
    </row>
    <row r="486" spans="2:9" x14ac:dyDescent="0.3">
      <c r="B486" s="461" t="s">
        <v>74</v>
      </c>
      <c r="C486" s="459">
        <v>385</v>
      </c>
      <c r="D486" s="459">
        <v>19</v>
      </c>
      <c r="E486" s="459">
        <v>1041</v>
      </c>
      <c r="F486" s="459">
        <v>79</v>
      </c>
      <c r="G486" s="471">
        <v>2002</v>
      </c>
      <c r="H486" s="471">
        <v>155</v>
      </c>
      <c r="I486" s="472">
        <v>3681</v>
      </c>
    </row>
    <row r="487" spans="2:9" x14ac:dyDescent="0.3">
      <c r="B487" s="461" t="s">
        <v>75</v>
      </c>
      <c r="C487" s="459">
        <v>287</v>
      </c>
      <c r="D487" s="459">
        <v>40</v>
      </c>
      <c r="E487" s="459">
        <v>812</v>
      </c>
      <c r="F487" s="459">
        <v>119</v>
      </c>
      <c r="G487" s="471">
        <v>1963</v>
      </c>
      <c r="H487" s="471">
        <v>583</v>
      </c>
      <c r="I487" s="472">
        <v>3804</v>
      </c>
    </row>
    <row r="488" spans="2:9" x14ac:dyDescent="0.3">
      <c r="B488" s="461" t="s">
        <v>167</v>
      </c>
      <c r="C488" s="459">
        <v>213</v>
      </c>
      <c r="D488" s="459">
        <v>42</v>
      </c>
      <c r="E488" s="459">
        <v>929</v>
      </c>
      <c r="F488" s="459">
        <v>159</v>
      </c>
      <c r="G488" s="471">
        <v>2923</v>
      </c>
      <c r="H488" s="471">
        <v>586</v>
      </c>
      <c r="I488" s="472">
        <v>5042</v>
      </c>
    </row>
    <row r="489" spans="2:9" x14ac:dyDescent="0.3">
      <c r="B489" s="461" t="s">
        <v>77</v>
      </c>
      <c r="C489" s="459">
        <v>492</v>
      </c>
      <c r="D489" s="459"/>
      <c r="E489" s="459">
        <v>1584</v>
      </c>
      <c r="F489" s="459"/>
      <c r="G489" s="471">
        <v>3268</v>
      </c>
      <c r="H489" s="471"/>
      <c r="I489" s="472">
        <v>5344</v>
      </c>
    </row>
    <row r="490" spans="2:9" x14ac:dyDescent="0.3">
      <c r="B490" s="461" t="s">
        <v>78</v>
      </c>
      <c r="C490" s="459">
        <v>559</v>
      </c>
      <c r="D490" s="459">
        <v>122</v>
      </c>
      <c r="E490" s="459">
        <v>1205</v>
      </c>
      <c r="F490" s="459">
        <v>384</v>
      </c>
      <c r="G490" s="471">
        <v>2384</v>
      </c>
      <c r="H490" s="471">
        <v>1255</v>
      </c>
      <c r="I490" s="472">
        <v>5909</v>
      </c>
    </row>
    <row r="491" spans="2:9" x14ac:dyDescent="0.3">
      <c r="B491" s="461" t="s">
        <v>168</v>
      </c>
      <c r="C491" s="459">
        <v>712</v>
      </c>
      <c r="D491" s="459"/>
      <c r="E491" s="459">
        <v>1990</v>
      </c>
      <c r="F491" s="459"/>
      <c r="G491" s="471">
        <v>3853</v>
      </c>
      <c r="H491" s="471"/>
      <c r="I491" s="480">
        <v>6555</v>
      </c>
    </row>
    <row r="492" spans="2:9" x14ac:dyDescent="0.3">
      <c r="B492" s="461" t="s">
        <v>80</v>
      </c>
      <c r="C492" s="459">
        <v>234</v>
      </c>
      <c r="D492" s="459">
        <v>24</v>
      </c>
      <c r="E492" s="459">
        <v>704</v>
      </c>
      <c r="F492" s="459">
        <v>152</v>
      </c>
      <c r="G492" s="471">
        <v>1402</v>
      </c>
      <c r="H492" s="471">
        <v>467</v>
      </c>
      <c r="I492" s="472">
        <v>2983</v>
      </c>
    </row>
    <row r="493" spans="2:9" x14ac:dyDescent="0.3">
      <c r="B493" s="461" t="s">
        <v>81</v>
      </c>
      <c r="C493" s="459">
        <v>710</v>
      </c>
      <c r="D493" s="459"/>
      <c r="E493" s="459">
        <v>2861</v>
      </c>
      <c r="F493" s="459"/>
      <c r="G493" s="471">
        <v>3983</v>
      </c>
      <c r="H493" s="471"/>
      <c r="I493" s="472">
        <v>7554</v>
      </c>
    </row>
    <row r="494" spans="2:9" x14ac:dyDescent="0.3">
      <c r="B494" s="461" t="s">
        <v>83</v>
      </c>
      <c r="C494" s="459">
        <v>531</v>
      </c>
      <c r="D494" s="459"/>
      <c r="E494" s="459">
        <v>1368</v>
      </c>
      <c r="F494" s="459"/>
      <c r="G494" s="471">
        <v>3038</v>
      </c>
      <c r="H494" s="471"/>
      <c r="I494" s="472">
        <v>4937</v>
      </c>
    </row>
    <row r="495" spans="2:9" x14ac:dyDescent="0.3">
      <c r="B495" s="461" t="s">
        <v>82</v>
      </c>
      <c r="C495" s="459">
        <v>296</v>
      </c>
      <c r="D495" s="459"/>
      <c r="E495" s="459">
        <v>1095</v>
      </c>
      <c r="F495" s="459"/>
      <c r="G495" s="471">
        <v>1721</v>
      </c>
      <c r="H495" s="471"/>
      <c r="I495" s="472">
        <v>3112</v>
      </c>
    </row>
    <row r="496" spans="2:9" x14ac:dyDescent="0.3">
      <c r="B496" s="461" t="s">
        <v>84</v>
      </c>
      <c r="C496" s="459">
        <v>458</v>
      </c>
      <c r="D496" s="459">
        <v>29</v>
      </c>
      <c r="E496" s="459">
        <v>1494</v>
      </c>
      <c r="F496" s="459">
        <v>297</v>
      </c>
      <c r="G496" s="471">
        <v>1477</v>
      </c>
      <c r="H496" s="471">
        <v>156</v>
      </c>
      <c r="I496" s="472">
        <f>SUM(C496:H496)</f>
        <v>3911</v>
      </c>
    </row>
    <row r="497" spans="2:9" x14ac:dyDescent="0.3">
      <c r="B497" s="461" t="s">
        <v>85</v>
      </c>
      <c r="C497" s="459">
        <v>551</v>
      </c>
      <c r="D497" s="459"/>
      <c r="E497" s="459">
        <v>1410</v>
      </c>
      <c r="F497" s="459"/>
      <c r="G497" s="471">
        <v>3245</v>
      </c>
      <c r="H497" s="471"/>
      <c r="I497" s="472">
        <v>5206</v>
      </c>
    </row>
    <row r="498" spans="2:9" x14ac:dyDescent="0.3">
      <c r="B498" s="461" t="s">
        <v>86</v>
      </c>
      <c r="C498" s="459">
        <v>376</v>
      </c>
      <c r="D498" s="459"/>
      <c r="E498" s="459">
        <v>1132</v>
      </c>
      <c r="F498" s="459"/>
      <c r="G498" s="471">
        <v>2188</v>
      </c>
      <c r="H498" s="474"/>
      <c r="I498" s="472">
        <v>3696</v>
      </c>
    </row>
    <row r="499" spans="2:9" x14ac:dyDescent="0.3">
      <c r="B499" s="461" t="s">
        <v>87</v>
      </c>
      <c r="C499" s="459">
        <v>790</v>
      </c>
      <c r="D499" s="459">
        <v>103</v>
      </c>
      <c r="E499" s="459">
        <v>3028</v>
      </c>
      <c r="F499" s="459">
        <v>571</v>
      </c>
      <c r="G499" s="471">
        <v>4696</v>
      </c>
      <c r="H499" s="471">
        <v>933</v>
      </c>
      <c r="I499" s="472">
        <v>10121</v>
      </c>
    </row>
    <row r="500" spans="2:9" x14ac:dyDescent="0.3">
      <c r="B500" s="461" t="s">
        <v>88</v>
      </c>
      <c r="C500" s="459">
        <v>854</v>
      </c>
      <c r="D500" s="459"/>
      <c r="E500" s="459">
        <v>2410</v>
      </c>
      <c r="F500" s="459"/>
      <c r="G500" s="471">
        <v>4204</v>
      </c>
      <c r="H500" s="471"/>
      <c r="I500" s="472">
        <v>7468</v>
      </c>
    </row>
    <row r="501" spans="2:9" x14ac:dyDescent="0.3">
      <c r="B501" s="461" t="s">
        <v>89</v>
      </c>
      <c r="C501" s="459">
        <v>667</v>
      </c>
      <c r="D501" s="459"/>
      <c r="E501" s="459">
        <v>1862</v>
      </c>
      <c r="F501" s="459"/>
      <c r="G501" s="471">
        <v>2572</v>
      </c>
      <c r="H501" s="471"/>
      <c r="I501" s="472">
        <v>5101</v>
      </c>
    </row>
    <row r="502" spans="2:9" x14ac:dyDescent="0.3">
      <c r="B502" s="461" t="s">
        <v>90</v>
      </c>
      <c r="C502" s="459">
        <v>501</v>
      </c>
      <c r="D502" s="459">
        <v>14</v>
      </c>
      <c r="E502" s="459">
        <v>1087</v>
      </c>
      <c r="F502" s="459">
        <v>46</v>
      </c>
      <c r="G502" s="471">
        <v>1925</v>
      </c>
      <c r="H502" s="471">
        <v>43</v>
      </c>
      <c r="I502" s="472">
        <v>3610</v>
      </c>
    </row>
    <row r="503" spans="2:9" x14ac:dyDescent="0.3">
      <c r="B503" s="461" t="s">
        <v>91</v>
      </c>
      <c r="C503" s="459">
        <v>349</v>
      </c>
      <c r="D503" s="459"/>
      <c r="E503" s="459">
        <v>766</v>
      </c>
      <c r="F503" s="459"/>
      <c r="G503" s="471">
        <v>1964</v>
      </c>
      <c r="H503" s="471"/>
      <c r="I503" s="472">
        <v>3079</v>
      </c>
    </row>
    <row r="504" spans="2:9" x14ac:dyDescent="0.3">
      <c r="B504" s="461" t="s">
        <v>92</v>
      </c>
      <c r="C504" s="459">
        <v>282</v>
      </c>
      <c r="D504" s="459">
        <v>61</v>
      </c>
      <c r="E504" s="459">
        <v>777</v>
      </c>
      <c r="F504" s="459">
        <v>59</v>
      </c>
      <c r="G504" s="471">
        <v>1299</v>
      </c>
      <c r="H504" s="471">
        <v>412</v>
      </c>
      <c r="I504" s="472">
        <v>2890</v>
      </c>
    </row>
    <row r="505" spans="2:9" x14ac:dyDescent="0.3">
      <c r="B505" s="461" t="s">
        <v>93</v>
      </c>
      <c r="C505" s="459">
        <v>1807</v>
      </c>
      <c r="D505" s="459">
        <v>501</v>
      </c>
      <c r="E505" s="459">
        <v>9004</v>
      </c>
      <c r="F505" s="459">
        <v>1837</v>
      </c>
      <c r="G505" s="471">
        <v>10876</v>
      </c>
      <c r="H505" s="471">
        <v>2104</v>
      </c>
      <c r="I505" s="472">
        <v>26129</v>
      </c>
    </row>
    <row r="506" spans="2:9" x14ac:dyDescent="0.3">
      <c r="B506" s="461" t="s">
        <v>95</v>
      </c>
      <c r="C506" s="459">
        <v>807</v>
      </c>
      <c r="D506" s="459"/>
      <c r="E506" s="459">
        <v>1295</v>
      </c>
      <c r="F506" s="459"/>
      <c r="G506" s="471">
        <v>1968</v>
      </c>
      <c r="H506" s="471"/>
      <c r="I506" s="472">
        <v>4070</v>
      </c>
    </row>
    <row r="507" spans="2:9" x14ac:dyDescent="0.3">
      <c r="B507" s="461" t="s">
        <v>169</v>
      </c>
      <c r="C507" s="459">
        <v>540</v>
      </c>
      <c r="D507" s="459"/>
      <c r="E507" s="459">
        <v>1156</v>
      </c>
      <c r="F507" s="459"/>
      <c r="G507" s="471">
        <v>3289</v>
      </c>
      <c r="H507" s="471"/>
      <c r="I507" s="472">
        <v>4985</v>
      </c>
    </row>
    <row r="508" spans="2:9" x14ac:dyDescent="0.3">
      <c r="B508" s="461" t="s">
        <v>96</v>
      </c>
      <c r="C508" s="459"/>
      <c r="D508" s="459"/>
      <c r="E508" s="459"/>
      <c r="F508" s="459"/>
      <c r="G508" s="471"/>
      <c r="H508" s="471"/>
      <c r="I508" s="472">
        <v>5961</v>
      </c>
    </row>
    <row r="509" spans="2:9" x14ac:dyDescent="0.3">
      <c r="B509" s="461" t="s">
        <v>97</v>
      </c>
      <c r="C509" s="459">
        <v>506</v>
      </c>
      <c r="D509" s="459"/>
      <c r="E509" s="459">
        <v>1410</v>
      </c>
      <c r="F509" s="459"/>
      <c r="G509" s="471">
        <v>3341</v>
      </c>
      <c r="H509" s="471"/>
      <c r="I509" s="472">
        <v>5257</v>
      </c>
    </row>
    <row r="510" spans="2:9" x14ac:dyDescent="0.3">
      <c r="B510" s="461" t="s">
        <v>98</v>
      </c>
      <c r="C510" s="459">
        <v>424</v>
      </c>
      <c r="D510" s="459"/>
      <c r="E510" s="459">
        <v>939</v>
      </c>
      <c r="F510" s="459"/>
      <c r="G510" s="471">
        <v>2338</v>
      </c>
      <c r="H510" s="471"/>
      <c r="I510" s="472">
        <v>3701</v>
      </c>
    </row>
    <row r="511" spans="2:9" x14ac:dyDescent="0.3">
      <c r="B511" s="461" t="s">
        <v>99</v>
      </c>
      <c r="C511" s="459">
        <v>794</v>
      </c>
      <c r="D511" s="459"/>
      <c r="E511" s="459">
        <v>1442</v>
      </c>
      <c r="F511" s="459"/>
      <c r="G511" s="471">
        <v>5905</v>
      </c>
      <c r="H511" s="471"/>
      <c r="I511" s="472">
        <v>8141</v>
      </c>
    </row>
    <row r="512" spans="2:9" x14ac:dyDescent="0.3">
      <c r="B512" s="461" t="s">
        <v>100</v>
      </c>
      <c r="C512" s="459">
        <v>405</v>
      </c>
      <c r="D512" s="459"/>
      <c r="E512" s="459">
        <v>615</v>
      </c>
      <c r="F512" s="459"/>
      <c r="G512" s="471">
        <v>10088</v>
      </c>
      <c r="H512" s="471"/>
      <c r="I512" s="472">
        <v>11108</v>
      </c>
    </row>
    <row r="513" spans="2:9" x14ac:dyDescent="0.3">
      <c r="B513" s="461" t="s">
        <v>101</v>
      </c>
      <c r="C513" s="459">
        <v>1274</v>
      </c>
      <c r="D513" s="459">
        <v>268</v>
      </c>
      <c r="E513" s="471">
        <v>29275</v>
      </c>
      <c r="F513" s="471">
        <v>894</v>
      </c>
      <c r="G513" s="238">
        <v>5777</v>
      </c>
      <c r="H513" s="238">
        <v>1809</v>
      </c>
      <c r="I513" s="472">
        <v>39297</v>
      </c>
    </row>
    <row r="514" spans="2:9" x14ac:dyDescent="0.3">
      <c r="B514" s="461" t="s">
        <v>102</v>
      </c>
      <c r="C514" s="459">
        <v>450</v>
      </c>
      <c r="D514" s="459">
        <v>16</v>
      </c>
      <c r="E514" s="471">
        <v>968</v>
      </c>
      <c r="F514" s="471">
        <v>51</v>
      </c>
      <c r="G514" s="237"/>
      <c r="H514" s="237"/>
      <c r="I514" s="472">
        <v>1485</v>
      </c>
    </row>
    <row r="515" spans="2:9" x14ac:dyDescent="0.3">
      <c r="B515" s="461" t="s">
        <v>103</v>
      </c>
      <c r="C515" s="459">
        <v>338</v>
      </c>
      <c r="D515" s="459"/>
      <c r="E515" s="459">
        <v>1577</v>
      </c>
      <c r="F515" s="459"/>
      <c r="G515" s="471">
        <v>2283</v>
      </c>
      <c r="H515" s="471"/>
      <c r="I515" s="472">
        <v>4198</v>
      </c>
    </row>
    <row r="516" spans="2:9" x14ac:dyDescent="0.3">
      <c r="B516" s="461" t="s">
        <v>104</v>
      </c>
      <c r="C516" s="459">
        <v>383</v>
      </c>
      <c r="D516" s="459">
        <v>11</v>
      </c>
      <c r="E516" s="459">
        <v>1155</v>
      </c>
      <c r="F516" s="459">
        <v>62</v>
      </c>
      <c r="G516" s="471">
        <v>1366</v>
      </c>
      <c r="H516" s="471">
        <v>55</v>
      </c>
      <c r="I516" s="472">
        <v>3032</v>
      </c>
    </row>
    <row r="517" spans="2:9" x14ac:dyDescent="0.3">
      <c r="B517" s="461" t="s">
        <v>105</v>
      </c>
      <c r="C517" s="459">
        <v>394</v>
      </c>
      <c r="D517" s="459"/>
      <c r="E517" s="459">
        <v>1200</v>
      </c>
      <c r="F517" s="459"/>
      <c r="G517" s="471">
        <v>2052</v>
      </c>
      <c r="H517" s="471"/>
      <c r="I517" s="472">
        <v>3646</v>
      </c>
    </row>
    <row r="518" spans="2:9" x14ac:dyDescent="0.3">
      <c r="B518" s="461" t="s">
        <v>559</v>
      </c>
      <c r="C518" s="459">
        <v>2288</v>
      </c>
      <c r="D518" s="459">
        <v>470</v>
      </c>
      <c r="E518" s="459">
        <v>7652</v>
      </c>
      <c r="F518" s="459">
        <v>1580</v>
      </c>
      <c r="G518" s="471">
        <v>2593</v>
      </c>
      <c r="H518" s="471">
        <v>634</v>
      </c>
      <c r="I518" s="472">
        <v>15217</v>
      </c>
    </row>
    <row r="519" spans="2:9" x14ac:dyDescent="0.3">
      <c r="B519" s="468" t="s">
        <v>560</v>
      </c>
      <c r="C519" s="459"/>
      <c r="D519" s="459"/>
      <c r="E519" s="459"/>
      <c r="F519" s="459"/>
      <c r="G519" s="471"/>
      <c r="H519" s="471"/>
      <c r="I519" s="471"/>
    </row>
    <row r="520" spans="2:9" x14ac:dyDescent="0.3">
      <c r="B520" s="468" t="s">
        <v>561</v>
      </c>
      <c r="C520" s="459"/>
      <c r="D520" s="459"/>
      <c r="E520" s="459"/>
      <c r="F520" s="459"/>
      <c r="G520" s="471"/>
      <c r="H520" s="471"/>
      <c r="I520" s="472"/>
    </row>
    <row r="521" spans="2:9" x14ac:dyDescent="0.3">
      <c r="B521" s="461" t="s">
        <v>562</v>
      </c>
      <c r="C521" s="459"/>
      <c r="D521" s="459"/>
      <c r="E521" s="459"/>
      <c r="F521" s="459"/>
      <c r="G521" s="471"/>
      <c r="H521" s="471"/>
      <c r="I521" s="471" t="s">
        <v>372</v>
      </c>
    </row>
    <row r="522" spans="2:9" x14ac:dyDescent="0.3">
      <c r="B522" s="448" t="s">
        <v>41</v>
      </c>
      <c r="C522" s="469">
        <f t="shared" ref="C522:I522" si="10">SUM(C482:C521)</f>
        <v>22060</v>
      </c>
      <c r="D522" s="469">
        <f t="shared" si="10"/>
        <v>1820</v>
      </c>
      <c r="E522" s="469">
        <f t="shared" si="10"/>
        <v>92137</v>
      </c>
      <c r="F522" s="469">
        <f t="shared" si="10"/>
        <v>6852</v>
      </c>
      <c r="G522" s="469">
        <f t="shared" si="10"/>
        <v>111481</v>
      </c>
      <c r="H522" s="469">
        <f t="shared" si="10"/>
        <v>10574</v>
      </c>
      <c r="I522" s="212">
        <f t="shared" si="10"/>
        <v>250276</v>
      </c>
    </row>
    <row r="523" spans="2:9" x14ac:dyDescent="0.3">
      <c r="B523" s="552" t="s">
        <v>563</v>
      </c>
      <c r="C523" s="552"/>
      <c r="D523" s="552"/>
      <c r="E523" s="552"/>
      <c r="F523" s="552"/>
      <c r="G523" s="552"/>
      <c r="H523" s="552"/>
      <c r="I523" s="552"/>
    </row>
    <row r="525" spans="2:9" x14ac:dyDescent="0.35">
      <c r="B525" s="544" t="s">
        <v>818</v>
      </c>
      <c r="C525" s="544"/>
      <c r="D525" s="544"/>
      <c r="E525" s="544"/>
    </row>
    <row r="526" spans="2:9" ht="10" customHeight="1" x14ac:dyDescent="0.35">
      <c r="B526" s="544"/>
      <c r="C526" s="544"/>
      <c r="D526" s="544"/>
      <c r="E526" s="544"/>
    </row>
    <row r="527" spans="2:9" x14ac:dyDescent="0.3">
      <c r="B527" s="36" t="s">
        <v>50</v>
      </c>
      <c r="C527" s="80">
        <v>2020</v>
      </c>
      <c r="D527" s="36">
        <v>2021</v>
      </c>
      <c r="E527" s="36">
        <v>2022</v>
      </c>
    </row>
    <row r="528" spans="2:9" x14ac:dyDescent="0.3">
      <c r="B528" s="141" t="s">
        <v>41</v>
      </c>
      <c r="C528" s="213">
        <v>213709</v>
      </c>
      <c r="D528" s="213">
        <v>250461</v>
      </c>
      <c r="E528" s="213">
        <v>250276</v>
      </c>
    </row>
    <row r="529" spans="2:5" x14ac:dyDescent="0.3">
      <c r="B529" s="546" t="s">
        <v>563</v>
      </c>
      <c r="C529" s="546"/>
      <c r="D529" s="546"/>
      <c r="E529" s="546"/>
    </row>
  </sheetData>
  <mergeCells count="102">
    <mergeCell ref="B60:B61"/>
    <mergeCell ref="C60:E60"/>
    <mergeCell ref="B31:K31"/>
    <mergeCell ref="B54:E54"/>
    <mergeCell ref="B233:D233"/>
    <mergeCell ref="B59:K59"/>
    <mergeCell ref="I46:K46"/>
    <mergeCell ref="I32:K32"/>
    <mergeCell ref="B146:E146"/>
    <mergeCell ref="I60:K60"/>
    <mergeCell ref="C71:C72"/>
    <mergeCell ref="B45:K45"/>
    <mergeCell ref="D71:D72"/>
    <mergeCell ref="B71:B72"/>
    <mergeCell ref="E71:E72"/>
    <mergeCell ref="B81:E81"/>
    <mergeCell ref="B76:E76"/>
    <mergeCell ref="B74:E74"/>
    <mergeCell ref="F60:H60"/>
    <mergeCell ref="C46:E46"/>
    <mergeCell ref="B193:E193"/>
    <mergeCell ref="B68:F68"/>
    <mergeCell ref="B70:E70"/>
    <mergeCell ref="E247:F247"/>
    <mergeCell ref="C246:H246"/>
    <mergeCell ref="B188:E188"/>
    <mergeCell ref="B83:C83"/>
    <mergeCell ref="B141:E141"/>
    <mergeCell ref="B99:E99"/>
    <mergeCell ref="B91:C91"/>
    <mergeCell ref="B186:D186"/>
    <mergeCell ref="B240:F240"/>
    <mergeCell ref="B238:D238"/>
    <mergeCell ref="B241:C241"/>
    <mergeCell ref="B139:D139"/>
    <mergeCell ref="B242:C242"/>
    <mergeCell ref="B235:E235"/>
    <mergeCell ref="B2:E2"/>
    <mergeCell ref="F46:H46"/>
    <mergeCell ref="B10:B11"/>
    <mergeCell ref="B7:E7"/>
    <mergeCell ref="B52:G52"/>
    <mergeCell ref="F32:H32"/>
    <mergeCell ref="B9:E9"/>
    <mergeCell ref="B40:E40"/>
    <mergeCell ref="B29:E29"/>
    <mergeCell ref="B20:E20"/>
    <mergeCell ref="C32:E32"/>
    <mergeCell ref="B32:B33"/>
    <mergeCell ref="D10:D11"/>
    <mergeCell ref="B46:B47"/>
    <mergeCell ref="E10:E11"/>
    <mergeCell ref="B43:E43"/>
    <mergeCell ref="C10:C11"/>
    <mergeCell ref="I480:I481"/>
    <mergeCell ref="G480:H480"/>
    <mergeCell ref="E480:F480"/>
    <mergeCell ref="C480:D480"/>
    <mergeCell ref="B479:B481"/>
    <mergeCell ref="B289:H289"/>
    <mergeCell ref="B144:D144"/>
    <mergeCell ref="C247:D247"/>
    <mergeCell ref="B191:D191"/>
    <mergeCell ref="B243:D243"/>
    <mergeCell ref="G386:H386"/>
    <mergeCell ref="C290:H290"/>
    <mergeCell ref="C386:D386"/>
    <mergeCell ref="B290:B292"/>
    <mergeCell ref="G335:H335"/>
    <mergeCell ref="B333:H333"/>
    <mergeCell ref="C335:D335"/>
    <mergeCell ref="C334:H334"/>
    <mergeCell ref="C291:D291"/>
    <mergeCell ref="B334:B336"/>
    <mergeCell ref="B377:E377"/>
    <mergeCell ref="B382:E382"/>
    <mergeCell ref="B384:I384"/>
    <mergeCell ref="G291:H291"/>
    <mergeCell ref="B529:E529"/>
    <mergeCell ref="C432:I432"/>
    <mergeCell ref="B245:H245"/>
    <mergeCell ref="E335:F335"/>
    <mergeCell ref="B287:H287"/>
    <mergeCell ref="E386:F386"/>
    <mergeCell ref="B525:E526"/>
    <mergeCell ref="B429:D429"/>
    <mergeCell ref="B331:H331"/>
    <mergeCell ref="C385:I385"/>
    <mergeCell ref="B385:B387"/>
    <mergeCell ref="I386:I387"/>
    <mergeCell ref="B375:H375"/>
    <mergeCell ref="C479:I479"/>
    <mergeCell ref="E291:F291"/>
    <mergeCell ref="G247:H247"/>
    <mergeCell ref="B523:I523"/>
    <mergeCell ref="B431:I431"/>
    <mergeCell ref="B432:B434"/>
    <mergeCell ref="C433:D433"/>
    <mergeCell ref="E433:F433"/>
    <mergeCell ref="G433:H433"/>
    <mergeCell ref="I433:I434"/>
    <mergeCell ref="B478:I47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1"/>
  <sheetViews>
    <sheetView zoomScale="88" zoomScaleNormal="88" workbookViewId="0">
      <selection activeCell="A86" sqref="A86"/>
    </sheetView>
  </sheetViews>
  <sheetFormatPr defaultColWidth="10" defaultRowHeight="13" x14ac:dyDescent="0.35"/>
  <cols>
    <col min="1" max="1" width="10" style="32"/>
    <col min="2" max="2" width="15.81640625" style="32" customWidth="1"/>
    <col min="3" max="3" width="16.81640625" style="32" customWidth="1"/>
    <col min="4" max="4" width="15" style="32" customWidth="1"/>
    <col min="5" max="5" width="14.36328125" style="32" customWidth="1"/>
    <col min="6" max="6" width="13.90625" style="32" customWidth="1"/>
    <col min="7" max="7" width="12.453125" style="32" customWidth="1"/>
    <col min="8" max="8" width="12.54296875" style="32" customWidth="1"/>
    <col min="9" max="16384" width="10" style="32"/>
  </cols>
  <sheetData>
    <row r="1" spans="1:11" ht="14" x14ac:dyDescent="0.35">
      <c r="B1" s="481" t="s">
        <v>865</v>
      </c>
    </row>
    <row r="2" spans="1:11" ht="46" customHeight="1" x14ac:dyDescent="0.3">
      <c r="A2" s="73"/>
      <c r="B2" s="594" t="s">
        <v>826</v>
      </c>
      <c r="C2" s="594"/>
      <c r="D2" s="594"/>
      <c r="E2" s="594"/>
      <c r="F2" s="594"/>
      <c r="G2" s="594"/>
      <c r="H2" s="594"/>
      <c r="I2" s="594"/>
      <c r="J2" s="594"/>
      <c r="K2" s="594"/>
    </row>
    <row r="3" spans="1:11" x14ac:dyDescent="0.3">
      <c r="B3" s="741" t="s">
        <v>827</v>
      </c>
      <c r="C3" s="742">
        <v>2019</v>
      </c>
      <c r="D3" s="742"/>
      <c r="E3" s="742"/>
      <c r="F3" s="742">
        <v>2020</v>
      </c>
      <c r="G3" s="742"/>
      <c r="H3" s="742"/>
      <c r="I3" s="525">
        <v>2021</v>
      </c>
      <c r="J3" s="525"/>
      <c r="K3" s="525"/>
    </row>
    <row r="4" spans="1:11" x14ac:dyDescent="0.3">
      <c r="B4" s="741"/>
      <c r="C4" s="199" t="s">
        <v>828</v>
      </c>
      <c r="D4" s="199" t="s">
        <v>829</v>
      </c>
      <c r="E4" s="199" t="s">
        <v>41</v>
      </c>
      <c r="F4" s="199" t="s">
        <v>828</v>
      </c>
      <c r="G4" s="199" t="s">
        <v>829</v>
      </c>
      <c r="H4" s="199" t="s">
        <v>41</v>
      </c>
      <c r="I4" s="199" t="s">
        <v>828</v>
      </c>
      <c r="J4" s="199" t="s">
        <v>829</v>
      </c>
      <c r="K4" s="41" t="s">
        <v>41</v>
      </c>
    </row>
    <row r="5" spans="1:11" x14ac:dyDescent="0.3">
      <c r="B5" s="200" t="s">
        <v>830</v>
      </c>
      <c r="C5" s="201"/>
      <c r="D5" s="202">
        <v>1</v>
      </c>
      <c r="E5" s="202">
        <f>SUM(C5:D5)</f>
        <v>1</v>
      </c>
      <c r="F5" s="201"/>
      <c r="G5" s="202">
        <v>1</v>
      </c>
      <c r="H5" s="202">
        <f>SUM(F5:G5)</f>
        <v>1</v>
      </c>
      <c r="I5" s="201"/>
      <c r="J5" s="203">
        <v>1</v>
      </c>
      <c r="K5" s="33">
        <f>SUM(I5:J5)</f>
        <v>1</v>
      </c>
    </row>
    <row r="6" spans="1:11" x14ac:dyDescent="0.3">
      <c r="B6" s="200" t="s">
        <v>831</v>
      </c>
      <c r="C6" s="201"/>
      <c r="D6" s="202">
        <v>1</v>
      </c>
      <c r="E6" s="202">
        <f>SUM(C6:D6)</f>
        <v>1</v>
      </c>
      <c r="F6" s="201"/>
      <c r="G6" s="204">
        <v>1</v>
      </c>
      <c r="H6" s="204">
        <f>SUM(F6:G6)</f>
        <v>1</v>
      </c>
      <c r="I6" s="201"/>
      <c r="J6" s="204">
        <v>1</v>
      </c>
      <c r="K6" s="33">
        <f>SUM(I6:J6)</f>
        <v>1</v>
      </c>
    </row>
    <row r="7" spans="1:11" ht="26" x14ac:dyDescent="0.3">
      <c r="B7" s="205" t="s">
        <v>564</v>
      </c>
      <c r="C7" s="201"/>
      <c r="D7" s="203">
        <v>1</v>
      </c>
      <c r="E7" s="203">
        <f>SUM(C7:D7)</f>
        <v>1</v>
      </c>
      <c r="F7" s="201"/>
      <c r="G7" s="203">
        <v>1</v>
      </c>
      <c r="H7" s="203">
        <f>SUM(F7:G7)</f>
        <v>1</v>
      </c>
      <c r="I7" s="201"/>
      <c r="J7" s="203">
        <v>1</v>
      </c>
      <c r="K7" s="33">
        <f>SUM(I7:J7)</f>
        <v>1</v>
      </c>
    </row>
    <row r="8" spans="1:11" x14ac:dyDescent="0.35">
      <c r="B8" s="200" t="s">
        <v>832</v>
      </c>
      <c r="C8" s="203">
        <v>7</v>
      </c>
      <c r="D8" s="203">
        <v>37</v>
      </c>
      <c r="E8" s="203">
        <f>SUM(C8:D8)</f>
        <v>44</v>
      </c>
      <c r="F8" s="202">
        <v>7</v>
      </c>
      <c r="G8" s="202">
        <v>37</v>
      </c>
      <c r="H8" s="202">
        <f>SUM(F8:G8)</f>
        <v>44</v>
      </c>
      <c r="I8" s="203">
        <v>7</v>
      </c>
      <c r="J8" s="202">
        <v>37</v>
      </c>
      <c r="K8" s="206">
        <f>SUM(I8:J8)</f>
        <v>44</v>
      </c>
    </row>
    <row r="9" spans="1:11" x14ac:dyDescent="0.3">
      <c r="B9" s="200" t="s">
        <v>833</v>
      </c>
      <c r="C9" s="202">
        <v>1</v>
      </c>
      <c r="D9" s="201"/>
      <c r="E9" s="207">
        <f>SUM(C9:D9)</f>
        <v>1</v>
      </c>
      <c r="F9" s="202">
        <v>1</v>
      </c>
      <c r="G9" s="201"/>
      <c r="H9" s="207">
        <f>SUM(F9:G9)</f>
        <v>1</v>
      </c>
      <c r="I9" s="202">
        <v>1</v>
      </c>
      <c r="J9" s="201"/>
      <c r="K9" s="208">
        <f>SUM(I9:J9)</f>
        <v>1</v>
      </c>
    </row>
    <row r="10" spans="1:11" ht="26" x14ac:dyDescent="0.3">
      <c r="B10" s="200" t="s">
        <v>834</v>
      </c>
      <c r="C10" s="201"/>
      <c r="D10" s="201"/>
      <c r="E10" s="201"/>
      <c r="F10" s="201"/>
      <c r="G10" s="201"/>
      <c r="H10" s="201"/>
      <c r="I10" s="201"/>
      <c r="J10" s="201"/>
      <c r="K10" s="33"/>
    </row>
    <row r="11" spans="1:11" ht="26" x14ac:dyDescent="0.3">
      <c r="B11" s="200" t="s">
        <v>835</v>
      </c>
      <c r="C11" s="201"/>
      <c r="D11" s="201"/>
      <c r="E11" s="201"/>
      <c r="F11" s="201"/>
      <c r="G11" s="201"/>
      <c r="H11" s="201"/>
      <c r="I11" s="201"/>
      <c r="J11" s="201"/>
      <c r="K11" s="33"/>
    </row>
    <row r="12" spans="1:11" x14ac:dyDescent="0.3">
      <c r="B12" s="200" t="s">
        <v>836</v>
      </c>
      <c r="C12" s="204">
        <v>1</v>
      </c>
      <c r="D12" s="203">
        <v>4</v>
      </c>
      <c r="E12" s="203">
        <f>SUM(C12:D12)</f>
        <v>5</v>
      </c>
      <c r="F12" s="204">
        <v>1</v>
      </c>
      <c r="G12" s="204">
        <v>4</v>
      </c>
      <c r="H12" s="204">
        <f>SUM(F12:G12)</f>
        <v>5</v>
      </c>
      <c r="I12" s="204">
        <v>2</v>
      </c>
      <c r="J12" s="203">
        <v>6</v>
      </c>
      <c r="K12" s="208">
        <f>SUM(I12:J12)</f>
        <v>8</v>
      </c>
    </row>
    <row r="13" spans="1:11" ht="26" x14ac:dyDescent="0.3">
      <c r="B13" s="200" t="s">
        <v>837</v>
      </c>
      <c r="C13" s="203">
        <v>6</v>
      </c>
      <c r="D13" s="202">
        <v>35</v>
      </c>
      <c r="E13" s="202">
        <f>SUM(C13:D13)</f>
        <v>41</v>
      </c>
      <c r="F13" s="203">
        <v>8</v>
      </c>
      <c r="G13" s="202">
        <v>35</v>
      </c>
      <c r="H13" s="202">
        <f>SUM(F13:G13)</f>
        <v>43</v>
      </c>
      <c r="I13" s="203">
        <v>8</v>
      </c>
      <c r="J13" s="202">
        <v>36</v>
      </c>
      <c r="K13" s="208">
        <f>SUM(I13:J13)</f>
        <v>44</v>
      </c>
    </row>
    <row r="14" spans="1:11" x14ac:dyDescent="0.3">
      <c r="B14" s="200" t="s">
        <v>838</v>
      </c>
      <c r="C14" s="203">
        <v>31</v>
      </c>
      <c r="D14" s="202">
        <v>57</v>
      </c>
      <c r="E14" s="202">
        <f>SUM(C14:D14)</f>
        <v>88</v>
      </c>
      <c r="F14" s="203">
        <v>31</v>
      </c>
      <c r="G14" s="202">
        <v>59</v>
      </c>
      <c r="H14" s="202">
        <f>SUM(F14:G14)</f>
        <v>90</v>
      </c>
      <c r="I14" s="202">
        <v>32</v>
      </c>
      <c r="J14" s="203">
        <v>60</v>
      </c>
      <c r="K14" s="208">
        <f>SUM(I14:J14)</f>
        <v>92</v>
      </c>
    </row>
    <row r="15" spans="1:11" x14ac:dyDescent="0.3">
      <c r="B15" s="200" t="s">
        <v>839</v>
      </c>
      <c r="C15" s="201"/>
      <c r="D15" s="201"/>
      <c r="E15" s="201"/>
      <c r="F15" s="201"/>
      <c r="G15" s="201"/>
      <c r="H15" s="201"/>
      <c r="I15" s="201"/>
      <c r="J15" s="201"/>
      <c r="K15" s="33"/>
    </row>
    <row r="16" spans="1:11" x14ac:dyDescent="0.3">
      <c r="B16" s="200" t="s">
        <v>840</v>
      </c>
      <c r="C16" s="202"/>
      <c r="D16" s="203"/>
      <c r="E16" s="203"/>
      <c r="F16" s="203"/>
      <c r="G16" s="202"/>
      <c r="H16" s="202"/>
      <c r="I16" s="202">
        <v>1</v>
      </c>
      <c r="J16" s="202">
        <v>3</v>
      </c>
      <c r="K16" s="208">
        <f>SUM(I16:J16)</f>
        <v>4</v>
      </c>
    </row>
    <row r="17" spans="2:11" ht="39" x14ac:dyDescent="0.3">
      <c r="B17" s="200" t="s">
        <v>841</v>
      </c>
      <c r="C17" s="201">
        <v>1</v>
      </c>
      <c r="D17" s="201">
        <v>2</v>
      </c>
      <c r="E17" s="201">
        <f>SUM(C17:D17)</f>
        <v>3</v>
      </c>
      <c r="F17" s="201"/>
      <c r="G17" s="201"/>
      <c r="H17" s="201"/>
      <c r="I17" s="201"/>
      <c r="J17" s="201">
        <v>1</v>
      </c>
      <c r="K17" s="33">
        <f>SUM(I17:J17)</f>
        <v>1</v>
      </c>
    </row>
    <row r="18" spans="2:11" x14ac:dyDescent="0.3">
      <c r="B18" s="200" t="s">
        <v>842</v>
      </c>
      <c r="C18" s="201"/>
      <c r="D18" s="201"/>
      <c r="E18" s="201"/>
      <c r="F18" s="201"/>
      <c r="G18" s="201"/>
      <c r="H18" s="201"/>
      <c r="I18" s="201"/>
      <c r="J18" s="201"/>
      <c r="K18" s="33"/>
    </row>
    <row r="19" spans="2:11" x14ac:dyDescent="0.3">
      <c r="B19" s="209" t="s">
        <v>843</v>
      </c>
      <c r="C19" s="204">
        <v>47</v>
      </c>
      <c r="D19" s="204">
        <v>138</v>
      </c>
      <c r="E19" s="210">
        <f>SUM(C19:D19)</f>
        <v>185</v>
      </c>
      <c r="F19" s="204">
        <v>48</v>
      </c>
      <c r="G19" s="204">
        <v>138</v>
      </c>
      <c r="H19" s="210">
        <f>SUM(F19:G19)</f>
        <v>186</v>
      </c>
      <c r="I19" s="204">
        <v>51</v>
      </c>
      <c r="J19" s="204">
        <v>146</v>
      </c>
      <c r="K19" s="211">
        <f>SUM(I19:J19)</f>
        <v>197</v>
      </c>
    </row>
    <row r="20" spans="2:11" x14ac:dyDescent="0.3">
      <c r="B20" s="546" t="s">
        <v>565</v>
      </c>
      <c r="C20" s="546"/>
      <c r="D20" s="546"/>
      <c r="E20" s="546"/>
      <c r="F20" s="546"/>
      <c r="G20" s="546"/>
      <c r="H20" s="546"/>
      <c r="I20" s="546"/>
    </row>
    <row r="22" spans="2:11" ht="53" customHeight="1" x14ac:dyDescent="0.3">
      <c r="B22" s="499" t="s">
        <v>819</v>
      </c>
      <c r="C22" s="499"/>
      <c r="D22" s="499"/>
      <c r="E22" s="499"/>
    </row>
    <row r="23" spans="2:11" x14ac:dyDescent="0.3">
      <c r="B23" s="36" t="s">
        <v>50</v>
      </c>
      <c r="C23" s="80">
        <v>2020</v>
      </c>
      <c r="D23" s="36">
        <v>2021</v>
      </c>
      <c r="E23" s="36">
        <v>2022</v>
      </c>
    </row>
    <row r="24" spans="2:11" x14ac:dyDescent="0.3">
      <c r="B24" s="141" t="s">
        <v>41</v>
      </c>
      <c r="C24" s="212">
        <v>185</v>
      </c>
      <c r="D24" s="213">
        <v>186</v>
      </c>
      <c r="E24" s="213">
        <v>197</v>
      </c>
    </row>
    <row r="25" spans="2:11" ht="9.5" customHeight="1" x14ac:dyDescent="0.3">
      <c r="B25" s="34" t="s">
        <v>820</v>
      </c>
      <c r="C25" s="34"/>
      <c r="D25" s="34"/>
      <c r="E25" s="34"/>
    </row>
    <row r="27" spans="2:11" ht="32.5" customHeight="1" x14ac:dyDescent="0.35">
      <c r="B27" s="594" t="s">
        <v>821</v>
      </c>
      <c r="C27" s="594"/>
      <c r="D27" s="594"/>
      <c r="E27" s="594"/>
      <c r="F27" s="594"/>
      <c r="G27" s="594"/>
      <c r="H27" s="594"/>
      <c r="I27" s="594"/>
      <c r="J27" s="594"/>
      <c r="K27" s="594"/>
    </row>
    <row r="28" spans="2:11" ht="30.5" customHeight="1" x14ac:dyDescent="0.35">
      <c r="B28" s="741" t="s">
        <v>566</v>
      </c>
      <c r="C28" s="741">
        <v>2020</v>
      </c>
      <c r="D28" s="741"/>
      <c r="E28" s="741"/>
      <c r="F28" s="741">
        <v>2021</v>
      </c>
      <c r="G28" s="741"/>
      <c r="H28" s="741"/>
      <c r="I28" s="741">
        <v>2022</v>
      </c>
      <c r="J28" s="741"/>
      <c r="K28" s="741"/>
    </row>
    <row r="29" spans="2:11" x14ac:dyDescent="0.3">
      <c r="B29" s="741"/>
      <c r="C29" s="154" t="s">
        <v>51</v>
      </c>
      <c r="D29" s="154" t="s">
        <v>52</v>
      </c>
      <c r="E29" s="154" t="s">
        <v>41</v>
      </c>
      <c r="F29" s="154" t="s">
        <v>51</v>
      </c>
      <c r="G29" s="154" t="s">
        <v>52</v>
      </c>
      <c r="H29" s="154" t="s">
        <v>41</v>
      </c>
      <c r="I29" s="154" t="s">
        <v>51</v>
      </c>
      <c r="J29" s="154" t="s">
        <v>52</v>
      </c>
      <c r="K29" s="41" t="s">
        <v>41</v>
      </c>
    </row>
    <row r="30" spans="2:11" x14ac:dyDescent="0.3">
      <c r="B30" s="214" t="s">
        <v>567</v>
      </c>
      <c r="C30" s="215">
        <v>425</v>
      </c>
      <c r="D30" s="215">
        <v>122</v>
      </c>
      <c r="E30" s="215">
        <f t="shared" ref="E30:E36" si="0">SUM(C30:D30)</f>
        <v>547</v>
      </c>
      <c r="F30" s="215">
        <v>1132</v>
      </c>
      <c r="G30" s="215">
        <v>180</v>
      </c>
      <c r="H30" s="215">
        <f t="shared" ref="H30:H36" si="1">SUM(F30:G30)</f>
        <v>1312</v>
      </c>
      <c r="I30" s="215">
        <v>885</v>
      </c>
      <c r="J30" s="215">
        <v>183</v>
      </c>
      <c r="K30" s="33">
        <f t="shared" ref="K30:K36" si="2">SUM(I30:J30)</f>
        <v>1068</v>
      </c>
    </row>
    <row r="31" spans="2:11" x14ac:dyDescent="0.3">
      <c r="B31" s="214" t="s">
        <v>568</v>
      </c>
      <c r="C31" s="215">
        <v>0</v>
      </c>
      <c r="D31" s="215">
        <v>0</v>
      </c>
      <c r="E31" s="215">
        <f t="shared" si="0"/>
        <v>0</v>
      </c>
      <c r="F31" s="215">
        <v>2</v>
      </c>
      <c r="G31" s="215">
        <v>0</v>
      </c>
      <c r="H31" s="215">
        <f t="shared" si="1"/>
        <v>2</v>
      </c>
      <c r="I31" s="215">
        <v>1</v>
      </c>
      <c r="J31" s="215">
        <v>0</v>
      </c>
      <c r="K31" s="33">
        <f t="shared" si="2"/>
        <v>1</v>
      </c>
    </row>
    <row r="32" spans="2:11" x14ac:dyDescent="0.3">
      <c r="B32" s="214" t="s">
        <v>569</v>
      </c>
      <c r="C32" s="215">
        <v>9</v>
      </c>
      <c r="D32" s="215">
        <v>3</v>
      </c>
      <c r="E32" s="215">
        <f t="shared" si="0"/>
        <v>12</v>
      </c>
      <c r="F32" s="215">
        <v>3</v>
      </c>
      <c r="G32" s="215">
        <v>1</v>
      </c>
      <c r="H32" s="215">
        <f t="shared" si="1"/>
        <v>4</v>
      </c>
      <c r="I32" s="215">
        <v>9</v>
      </c>
      <c r="J32" s="215">
        <v>6</v>
      </c>
      <c r="K32" s="33">
        <f t="shared" si="2"/>
        <v>15</v>
      </c>
    </row>
    <row r="33" spans="2:11" x14ac:dyDescent="0.3">
      <c r="B33" s="214" t="s">
        <v>570</v>
      </c>
      <c r="C33" s="215">
        <v>2</v>
      </c>
      <c r="D33" s="215">
        <v>0</v>
      </c>
      <c r="E33" s="215">
        <f t="shared" si="0"/>
        <v>2</v>
      </c>
      <c r="F33" s="215">
        <v>4</v>
      </c>
      <c r="G33" s="215">
        <v>0</v>
      </c>
      <c r="H33" s="215">
        <f t="shared" si="1"/>
        <v>4</v>
      </c>
      <c r="I33" s="215">
        <v>4</v>
      </c>
      <c r="J33" s="215">
        <v>0</v>
      </c>
      <c r="K33" s="33">
        <f t="shared" si="2"/>
        <v>4</v>
      </c>
    </row>
    <row r="34" spans="2:11" x14ac:dyDescent="0.3">
      <c r="B34" s="214" t="s">
        <v>571</v>
      </c>
      <c r="C34" s="215">
        <v>3</v>
      </c>
      <c r="D34" s="215">
        <v>1</v>
      </c>
      <c r="E34" s="215">
        <f t="shared" si="0"/>
        <v>4</v>
      </c>
      <c r="F34" s="215">
        <v>6</v>
      </c>
      <c r="G34" s="215">
        <v>0</v>
      </c>
      <c r="H34" s="215">
        <f t="shared" si="1"/>
        <v>6</v>
      </c>
      <c r="I34" s="215">
        <v>7</v>
      </c>
      <c r="J34" s="215">
        <v>2</v>
      </c>
      <c r="K34" s="33">
        <f t="shared" si="2"/>
        <v>9</v>
      </c>
    </row>
    <row r="35" spans="2:11" x14ac:dyDescent="0.3">
      <c r="B35" s="214" t="s">
        <v>572</v>
      </c>
      <c r="C35" s="215">
        <v>0</v>
      </c>
      <c r="D35" s="215">
        <v>0</v>
      </c>
      <c r="E35" s="215">
        <f t="shared" si="0"/>
        <v>0</v>
      </c>
      <c r="F35" s="215">
        <v>8</v>
      </c>
      <c r="G35" s="215">
        <v>2</v>
      </c>
      <c r="H35" s="215">
        <f t="shared" si="1"/>
        <v>10</v>
      </c>
      <c r="I35" s="215">
        <v>3</v>
      </c>
      <c r="J35" s="215">
        <v>1</v>
      </c>
      <c r="K35" s="33">
        <f t="shared" si="2"/>
        <v>4</v>
      </c>
    </row>
    <row r="36" spans="2:11" x14ac:dyDescent="0.3">
      <c r="B36" s="214" t="s">
        <v>41</v>
      </c>
      <c r="C36" s="109">
        <v>439</v>
      </c>
      <c r="D36" s="109">
        <v>126</v>
      </c>
      <c r="E36" s="109">
        <f t="shared" si="0"/>
        <v>565</v>
      </c>
      <c r="F36" s="109">
        <v>1155</v>
      </c>
      <c r="G36" s="109">
        <v>183</v>
      </c>
      <c r="H36" s="109">
        <f t="shared" si="1"/>
        <v>1338</v>
      </c>
      <c r="I36" s="109">
        <v>1009</v>
      </c>
      <c r="J36" s="109">
        <v>192</v>
      </c>
      <c r="K36" s="33">
        <f t="shared" si="2"/>
        <v>1201</v>
      </c>
    </row>
    <row r="37" spans="2:11" x14ac:dyDescent="0.35">
      <c r="B37" s="634" t="s">
        <v>573</v>
      </c>
      <c r="C37" s="634"/>
      <c r="D37" s="634"/>
      <c r="E37" s="634"/>
      <c r="F37" s="634"/>
      <c r="G37" s="634"/>
    </row>
    <row r="39" spans="2:11" ht="48.5" customHeight="1" x14ac:dyDescent="0.35">
      <c r="B39" s="594" t="s">
        <v>822</v>
      </c>
      <c r="C39" s="594"/>
      <c r="D39" s="594"/>
      <c r="E39" s="594"/>
    </row>
    <row r="40" spans="2:11" ht="13.5" thickBot="1" x14ac:dyDescent="0.4">
      <c r="B40" s="216" t="s">
        <v>574</v>
      </c>
      <c r="C40" s="217">
        <v>2020</v>
      </c>
      <c r="D40" s="217">
        <v>2021</v>
      </c>
      <c r="E40" s="217">
        <v>2022</v>
      </c>
    </row>
    <row r="41" spans="2:11" ht="13.5" thickBot="1" x14ac:dyDescent="0.4">
      <c r="B41" s="218" t="s">
        <v>567</v>
      </c>
      <c r="C41" s="219">
        <v>547</v>
      </c>
      <c r="D41" s="220">
        <v>1312</v>
      </c>
      <c r="E41" s="220">
        <v>1068</v>
      </c>
    </row>
    <row r="42" spans="2:11" x14ac:dyDescent="0.35">
      <c r="B42" s="218" t="s">
        <v>568</v>
      </c>
      <c r="C42" s="219" t="s">
        <v>299</v>
      </c>
      <c r="D42" s="219">
        <v>2</v>
      </c>
      <c r="E42" s="219">
        <v>1</v>
      </c>
    </row>
    <row r="43" spans="2:11" x14ac:dyDescent="0.35">
      <c r="B43" s="218" t="s">
        <v>569</v>
      </c>
      <c r="C43" s="219">
        <v>12</v>
      </c>
      <c r="D43" s="219">
        <v>4</v>
      </c>
      <c r="E43" s="219">
        <v>15</v>
      </c>
    </row>
    <row r="44" spans="2:11" x14ac:dyDescent="0.35">
      <c r="B44" s="218" t="s">
        <v>570</v>
      </c>
      <c r="C44" s="219">
        <v>2</v>
      </c>
      <c r="D44" s="219">
        <v>4</v>
      </c>
      <c r="E44" s="219">
        <v>4</v>
      </c>
    </row>
    <row r="45" spans="2:11" x14ac:dyDescent="0.35">
      <c r="B45" s="218" t="s">
        <v>571</v>
      </c>
      <c r="C45" s="219">
        <v>4</v>
      </c>
      <c r="D45" s="219">
        <v>6</v>
      </c>
      <c r="E45" s="219">
        <v>9</v>
      </c>
    </row>
    <row r="46" spans="2:11" x14ac:dyDescent="0.35">
      <c r="B46" s="218" t="s">
        <v>572</v>
      </c>
      <c r="C46" s="219" t="s">
        <v>299</v>
      </c>
      <c r="D46" s="219">
        <v>10</v>
      </c>
      <c r="E46" s="219">
        <v>4</v>
      </c>
    </row>
    <row r="47" spans="2:11" x14ac:dyDescent="0.35">
      <c r="B47" s="218" t="s">
        <v>41</v>
      </c>
      <c r="C47" s="219">
        <v>565</v>
      </c>
      <c r="D47" s="220">
        <v>1338</v>
      </c>
      <c r="E47" s="220">
        <v>1201</v>
      </c>
    </row>
    <row r="48" spans="2:11" ht="19.5" customHeight="1" x14ac:dyDescent="0.3">
      <c r="B48" s="743" t="s">
        <v>573</v>
      </c>
      <c r="C48" s="743"/>
      <c r="D48" s="743"/>
      <c r="E48" s="743"/>
    </row>
    <row r="50" spans="2:11" ht="39.5" customHeight="1" x14ac:dyDescent="0.35">
      <c r="B50" s="594" t="s">
        <v>823</v>
      </c>
      <c r="C50" s="594"/>
      <c r="D50" s="594"/>
      <c r="E50" s="594"/>
      <c r="F50" s="594"/>
      <c r="G50" s="594"/>
      <c r="H50" s="594"/>
      <c r="I50" s="594"/>
      <c r="J50" s="594"/>
      <c r="K50" s="594"/>
    </row>
    <row r="51" spans="2:11" x14ac:dyDescent="0.35">
      <c r="B51" s="741" t="s">
        <v>566</v>
      </c>
      <c r="C51" s="741">
        <v>2020</v>
      </c>
      <c r="D51" s="741"/>
      <c r="E51" s="741"/>
      <c r="F51" s="741">
        <v>2021</v>
      </c>
      <c r="G51" s="741"/>
      <c r="H51" s="741"/>
      <c r="I51" s="741">
        <v>2022</v>
      </c>
      <c r="J51" s="741"/>
      <c r="K51" s="741"/>
    </row>
    <row r="52" spans="2:11" x14ac:dyDescent="0.35">
      <c r="B52" s="741"/>
      <c r="C52" s="154" t="s">
        <v>51</v>
      </c>
      <c r="D52" s="154" t="s">
        <v>52</v>
      </c>
      <c r="E52" s="154" t="s">
        <v>41</v>
      </c>
      <c r="F52" s="154" t="s">
        <v>51</v>
      </c>
      <c r="G52" s="154" t="s">
        <v>52</v>
      </c>
      <c r="H52" s="154" t="s">
        <v>41</v>
      </c>
      <c r="I52" s="154" t="s">
        <v>51</v>
      </c>
      <c r="J52" s="154" t="s">
        <v>52</v>
      </c>
      <c r="K52" s="154" t="s">
        <v>41</v>
      </c>
    </row>
    <row r="53" spans="2:11" x14ac:dyDescent="0.3">
      <c r="B53" s="214" t="s">
        <v>567</v>
      </c>
      <c r="C53" s="215">
        <v>185</v>
      </c>
      <c r="D53" s="215">
        <v>140</v>
      </c>
      <c r="E53" s="215">
        <f t="shared" ref="E53:E59" si="3">SUM(C53:D53)</f>
        <v>325</v>
      </c>
      <c r="F53" s="215">
        <v>140</v>
      </c>
      <c r="G53" s="215">
        <v>101</v>
      </c>
      <c r="H53" s="215">
        <f t="shared" ref="H53:H59" si="4">SUM(F53:G53)</f>
        <v>241</v>
      </c>
      <c r="I53" s="215">
        <v>192</v>
      </c>
      <c r="J53" s="215">
        <v>115</v>
      </c>
      <c r="K53" s="33">
        <f t="shared" ref="K53:K59" si="5">SUM(I53:J53)</f>
        <v>307</v>
      </c>
    </row>
    <row r="54" spans="2:11" x14ac:dyDescent="0.3">
      <c r="B54" s="214" t="s">
        <v>568</v>
      </c>
      <c r="C54" s="215">
        <v>28</v>
      </c>
      <c r="D54" s="215">
        <v>30</v>
      </c>
      <c r="E54" s="215">
        <f t="shared" si="3"/>
        <v>58</v>
      </c>
      <c r="F54" s="215">
        <v>34</v>
      </c>
      <c r="G54" s="215">
        <v>28</v>
      </c>
      <c r="H54" s="215">
        <f t="shared" si="4"/>
        <v>62</v>
      </c>
      <c r="I54" s="215">
        <v>40</v>
      </c>
      <c r="J54" s="215">
        <v>38</v>
      </c>
      <c r="K54" s="33">
        <f t="shared" si="5"/>
        <v>78</v>
      </c>
    </row>
    <row r="55" spans="2:11" x14ac:dyDescent="0.3">
      <c r="B55" s="214" t="s">
        <v>569</v>
      </c>
      <c r="C55" s="215">
        <v>140</v>
      </c>
      <c r="D55" s="215">
        <v>70</v>
      </c>
      <c r="E55" s="215">
        <f t="shared" si="3"/>
        <v>210</v>
      </c>
      <c r="F55" s="215">
        <v>135</v>
      </c>
      <c r="G55" s="215">
        <v>66</v>
      </c>
      <c r="H55" s="215">
        <f t="shared" si="4"/>
        <v>201</v>
      </c>
      <c r="I55" s="215">
        <v>110</v>
      </c>
      <c r="J55" s="215">
        <v>80</v>
      </c>
      <c r="K55" s="33">
        <f t="shared" si="5"/>
        <v>190</v>
      </c>
    </row>
    <row r="56" spans="2:11" x14ac:dyDescent="0.3">
      <c r="B56" s="214" t="s">
        <v>570</v>
      </c>
      <c r="C56" s="215">
        <v>45</v>
      </c>
      <c r="D56" s="215">
        <v>42</v>
      </c>
      <c r="E56" s="215">
        <f t="shared" si="3"/>
        <v>87</v>
      </c>
      <c r="F56" s="215">
        <v>51</v>
      </c>
      <c r="G56" s="215">
        <v>38</v>
      </c>
      <c r="H56" s="215">
        <f t="shared" si="4"/>
        <v>89</v>
      </c>
      <c r="I56" s="215">
        <v>44</v>
      </c>
      <c r="J56" s="215">
        <v>42</v>
      </c>
      <c r="K56" s="33">
        <f t="shared" si="5"/>
        <v>86</v>
      </c>
    </row>
    <row r="57" spans="2:11" x14ac:dyDescent="0.3">
      <c r="B57" s="214" t="s">
        <v>571</v>
      </c>
      <c r="C57" s="215">
        <v>62</v>
      </c>
      <c r="D57" s="215">
        <v>51</v>
      </c>
      <c r="E57" s="215">
        <f t="shared" si="3"/>
        <v>113</v>
      </c>
      <c r="F57" s="215">
        <v>60</v>
      </c>
      <c r="G57" s="215">
        <v>45</v>
      </c>
      <c r="H57" s="215">
        <f t="shared" si="4"/>
        <v>105</v>
      </c>
      <c r="I57" s="215">
        <v>61</v>
      </c>
      <c r="J57" s="215">
        <v>53</v>
      </c>
      <c r="K57" s="33">
        <f t="shared" si="5"/>
        <v>114</v>
      </c>
    </row>
    <row r="58" spans="2:11" x14ac:dyDescent="0.3">
      <c r="B58" s="214" t="s">
        <v>572</v>
      </c>
      <c r="C58" s="215">
        <v>102</v>
      </c>
      <c r="D58" s="215">
        <v>85</v>
      </c>
      <c r="E58" s="215">
        <f t="shared" si="3"/>
        <v>187</v>
      </c>
      <c r="F58" s="215">
        <v>115</v>
      </c>
      <c r="G58" s="215">
        <v>81</v>
      </c>
      <c r="H58" s="215">
        <f t="shared" si="4"/>
        <v>196</v>
      </c>
      <c r="I58" s="215">
        <v>105</v>
      </c>
      <c r="J58" s="215">
        <v>51</v>
      </c>
      <c r="K58" s="33">
        <f t="shared" si="5"/>
        <v>156</v>
      </c>
    </row>
    <row r="59" spans="2:11" x14ac:dyDescent="0.3">
      <c r="B59" s="214" t="s">
        <v>41</v>
      </c>
      <c r="C59" s="109">
        <v>562</v>
      </c>
      <c r="D59" s="109">
        <v>418</v>
      </c>
      <c r="E59" s="109">
        <f t="shared" si="3"/>
        <v>980</v>
      </c>
      <c r="F59" s="109">
        <v>535</v>
      </c>
      <c r="G59" s="109">
        <v>359</v>
      </c>
      <c r="H59" s="109">
        <f t="shared" si="4"/>
        <v>894</v>
      </c>
      <c r="I59" s="109">
        <v>552</v>
      </c>
      <c r="J59" s="109">
        <v>379</v>
      </c>
      <c r="K59" s="54">
        <f t="shared" si="5"/>
        <v>931</v>
      </c>
    </row>
    <row r="60" spans="2:11" ht="15.5" customHeight="1" x14ac:dyDescent="0.3">
      <c r="B60" s="649" t="s">
        <v>573</v>
      </c>
      <c r="C60" s="649"/>
      <c r="D60" s="649"/>
      <c r="E60" s="649"/>
      <c r="F60" s="649"/>
      <c r="G60" s="649"/>
      <c r="H60" s="649"/>
    </row>
    <row r="61" spans="2:11" ht="15.5" customHeight="1" x14ac:dyDescent="0.3">
      <c r="B61" s="221"/>
      <c r="C61" s="221"/>
      <c r="D61" s="221"/>
      <c r="E61" s="221"/>
      <c r="F61" s="221"/>
      <c r="G61" s="221"/>
      <c r="H61" s="221"/>
    </row>
    <row r="62" spans="2:11" ht="36" customHeight="1" x14ac:dyDescent="0.3">
      <c r="B62" s="548" t="s">
        <v>824</v>
      </c>
      <c r="C62" s="548"/>
      <c r="D62" s="548"/>
      <c r="E62" s="548"/>
    </row>
    <row r="63" spans="2:11" x14ac:dyDescent="0.3">
      <c r="B63" s="154" t="s">
        <v>566</v>
      </c>
      <c r="C63" s="80">
        <v>2020</v>
      </c>
      <c r="D63" s="36">
        <v>2021</v>
      </c>
      <c r="E63" s="36">
        <v>2022</v>
      </c>
    </row>
    <row r="64" spans="2:11" x14ac:dyDescent="0.3">
      <c r="B64" s="222" t="s">
        <v>567</v>
      </c>
      <c r="C64" s="215">
        <v>325</v>
      </c>
      <c r="D64" s="33">
        <v>241</v>
      </c>
      <c r="E64" s="33">
        <v>307</v>
      </c>
    </row>
    <row r="65" spans="2:8" x14ac:dyDescent="0.3">
      <c r="B65" s="214" t="s">
        <v>568</v>
      </c>
      <c r="C65" s="215">
        <v>58</v>
      </c>
      <c r="D65" s="33">
        <v>62</v>
      </c>
      <c r="E65" s="33">
        <v>78</v>
      </c>
    </row>
    <row r="66" spans="2:8" x14ac:dyDescent="0.3">
      <c r="B66" s="214" t="s">
        <v>569</v>
      </c>
      <c r="C66" s="215">
        <v>210</v>
      </c>
      <c r="D66" s="33">
        <v>201</v>
      </c>
      <c r="E66" s="33">
        <v>190</v>
      </c>
    </row>
    <row r="67" spans="2:8" x14ac:dyDescent="0.3">
      <c r="B67" s="214" t="s">
        <v>570</v>
      </c>
      <c r="C67" s="215">
        <v>87</v>
      </c>
      <c r="D67" s="33">
        <v>89</v>
      </c>
      <c r="E67" s="33">
        <v>86</v>
      </c>
    </row>
    <row r="68" spans="2:8" x14ac:dyDescent="0.3">
      <c r="B68" s="214" t="s">
        <v>571</v>
      </c>
      <c r="C68" s="215">
        <v>113</v>
      </c>
      <c r="D68" s="33">
        <v>105</v>
      </c>
      <c r="E68" s="33">
        <v>114</v>
      </c>
    </row>
    <row r="69" spans="2:8" x14ac:dyDescent="0.3">
      <c r="B69" s="214" t="s">
        <v>572</v>
      </c>
      <c r="C69" s="215">
        <v>187</v>
      </c>
      <c r="D69" s="33">
        <v>196</v>
      </c>
      <c r="E69" s="33">
        <v>156</v>
      </c>
    </row>
    <row r="70" spans="2:8" x14ac:dyDescent="0.3">
      <c r="B70" s="141" t="s">
        <v>41</v>
      </c>
      <c r="C70" s="109">
        <f>SUM(C64:C69)</f>
        <v>980</v>
      </c>
      <c r="D70" s="54">
        <f>SUM(D64:D69)</f>
        <v>894</v>
      </c>
      <c r="E70" s="54">
        <f>SUM(E64:E69)</f>
        <v>931</v>
      </c>
    </row>
    <row r="71" spans="2:8" ht="16.5" customHeight="1" x14ac:dyDescent="0.3">
      <c r="B71" s="500" t="s">
        <v>573</v>
      </c>
      <c r="C71" s="500"/>
      <c r="D71" s="500"/>
      <c r="E71" s="500"/>
    </row>
    <row r="73" spans="2:8" ht="38" customHeight="1" x14ac:dyDescent="0.35">
      <c r="B73" s="594" t="s">
        <v>825</v>
      </c>
      <c r="C73" s="594"/>
      <c r="D73" s="594"/>
      <c r="E73" s="594"/>
      <c r="F73" s="594"/>
      <c r="G73" s="594"/>
      <c r="H73" s="594"/>
    </row>
    <row r="74" spans="2:8" x14ac:dyDescent="0.35">
      <c r="B74" s="740" t="s">
        <v>566</v>
      </c>
      <c r="C74" s="740">
        <v>2020</v>
      </c>
      <c r="D74" s="740"/>
      <c r="E74" s="740">
        <v>2021</v>
      </c>
      <c r="F74" s="740"/>
      <c r="G74" s="740">
        <v>2022</v>
      </c>
      <c r="H74" s="740"/>
    </row>
    <row r="75" spans="2:8" ht="26" x14ac:dyDescent="0.35">
      <c r="B75" s="740"/>
      <c r="C75" s="199" t="s">
        <v>575</v>
      </c>
      <c r="D75" s="199" t="s">
        <v>576</v>
      </c>
      <c r="E75" s="199" t="s">
        <v>575</v>
      </c>
      <c r="F75" s="199" t="s">
        <v>576</v>
      </c>
      <c r="G75" s="199" t="s">
        <v>575</v>
      </c>
      <c r="H75" s="199" t="s">
        <v>576</v>
      </c>
    </row>
    <row r="76" spans="2:8" x14ac:dyDescent="0.35">
      <c r="B76" s="223" t="s">
        <v>567</v>
      </c>
      <c r="C76" s="179">
        <v>21643</v>
      </c>
      <c r="D76" s="179">
        <v>4032</v>
      </c>
      <c r="E76" s="179">
        <v>22106</v>
      </c>
      <c r="F76" s="179">
        <v>3569</v>
      </c>
      <c r="G76" s="179">
        <v>22874</v>
      </c>
      <c r="H76" s="179">
        <v>3082</v>
      </c>
    </row>
    <row r="77" spans="2:8" x14ac:dyDescent="0.35">
      <c r="B77" s="223" t="s">
        <v>569</v>
      </c>
      <c r="C77" s="179">
        <v>2297</v>
      </c>
      <c r="D77" s="215">
        <v>438</v>
      </c>
      <c r="E77" s="179">
        <v>2279</v>
      </c>
      <c r="F77" s="215">
        <v>457</v>
      </c>
      <c r="G77" s="179">
        <v>2288</v>
      </c>
      <c r="H77" s="215">
        <v>448</v>
      </c>
    </row>
    <row r="78" spans="2:8" x14ac:dyDescent="0.35">
      <c r="B78" s="223" t="s">
        <v>41</v>
      </c>
      <c r="C78" s="179">
        <v>23940</v>
      </c>
      <c r="D78" s="179">
        <v>4471</v>
      </c>
      <c r="E78" s="179">
        <v>24385</v>
      </c>
      <c r="F78" s="179">
        <v>4026</v>
      </c>
      <c r="G78" s="179">
        <v>25162</v>
      </c>
      <c r="H78" s="179">
        <v>3530</v>
      </c>
    </row>
    <row r="79" spans="2:8" ht="21" customHeight="1" x14ac:dyDescent="0.35">
      <c r="B79" s="739" t="s">
        <v>577</v>
      </c>
      <c r="C79" s="739"/>
      <c r="D79" s="739"/>
      <c r="E79" s="739"/>
      <c r="F79" s="739"/>
      <c r="G79" s="739"/>
      <c r="H79" s="739"/>
    </row>
    <row r="81" spans="2:2" x14ac:dyDescent="0.35">
      <c r="B81" s="113"/>
    </row>
  </sheetData>
  <mergeCells count="29">
    <mergeCell ref="B2:K2"/>
    <mergeCell ref="I3:K3"/>
    <mergeCell ref="C51:E51"/>
    <mergeCell ref="B39:E39"/>
    <mergeCell ref="B22:E22"/>
    <mergeCell ref="B20:I20"/>
    <mergeCell ref="C3:E3"/>
    <mergeCell ref="I28:K28"/>
    <mergeCell ref="B51:B52"/>
    <mergeCell ref="B27:K27"/>
    <mergeCell ref="B48:E48"/>
    <mergeCell ref="F3:H3"/>
    <mergeCell ref="F51:H51"/>
    <mergeCell ref="F28:H28"/>
    <mergeCell ref="C28:E28"/>
    <mergeCell ref="B3:B4"/>
    <mergeCell ref="I51:K51"/>
    <mergeCell ref="B50:K50"/>
    <mergeCell ref="G74:H74"/>
    <mergeCell ref="B28:B29"/>
    <mergeCell ref="B37:G37"/>
    <mergeCell ref="B73:H73"/>
    <mergeCell ref="B60:H60"/>
    <mergeCell ref="B79:H79"/>
    <mergeCell ref="B62:E62"/>
    <mergeCell ref="B71:E71"/>
    <mergeCell ref="B74:B75"/>
    <mergeCell ref="C74:D74"/>
    <mergeCell ref="E74:F7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O219"/>
  <sheetViews>
    <sheetView workbookViewId="0">
      <selection activeCell="G9" sqref="G9"/>
    </sheetView>
  </sheetViews>
  <sheetFormatPr defaultColWidth="10" defaultRowHeight="13" x14ac:dyDescent="0.35"/>
  <cols>
    <col min="1" max="1" width="10" style="32"/>
    <col min="2" max="2" width="23.36328125" style="32" customWidth="1"/>
    <col min="3" max="3" width="10" style="32"/>
    <col min="4" max="4" width="11.08984375" style="32" customWidth="1"/>
    <col min="5" max="5" width="13.453125" style="32" customWidth="1"/>
    <col min="6" max="6" width="10" style="32"/>
    <col min="7" max="7" width="10.54296875" style="32" customWidth="1"/>
    <col min="8" max="8" width="10.90625" style="32" customWidth="1"/>
    <col min="9" max="9" width="13.08984375" style="32" customWidth="1"/>
    <col min="10" max="16384" width="10" style="32"/>
  </cols>
  <sheetData>
    <row r="1" spans="2:7" ht="14" x14ac:dyDescent="0.35">
      <c r="B1" s="481" t="s">
        <v>866</v>
      </c>
    </row>
    <row r="2" spans="2:7" ht="30" customHeight="1" x14ac:dyDescent="0.3">
      <c r="B2" s="499" t="s">
        <v>844</v>
      </c>
      <c r="C2" s="499"/>
      <c r="D2" s="499"/>
      <c r="E2" s="499"/>
      <c r="G2" s="143"/>
    </row>
    <row r="3" spans="2:7" x14ac:dyDescent="0.3">
      <c r="B3" s="234" t="s">
        <v>588</v>
      </c>
      <c r="C3" s="14">
        <v>2020</v>
      </c>
      <c r="D3" s="14">
        <v>2021</v>
      </c>
      <c r="E3" s="14">
        <v>2022</v>
      </c>
    </row>
    <row r="4" spans="2:7" x14ac:dyDescent="0.3">
      <c r="B4" s="224" t="s">
        <v>578</v>
      </c>
      <c r="C4" s="16">
        <v>2</v>
      </c>
      <c r="D4" s="16">
        <v>771</v>
      </c>
      <c r="E4" s="16">
        <v>556</v>
      </c>
    </row>
    <row r="5" spans="2:7" x14ac:dyDescent="0.3">
      <c r="B5" s="224" t="s">
        <v>579</v>
      </c>
      <c r="C5" s="16">
        <v>1990</v>
      </c>
      <c r="D5" s="16">
        <v>1669</v>
      </c>
      <c r="E5" s="16">
        <v>740</v>
      </c>
    </row>
    <row r="6" spans="2:7" x14ac:dyDescent="0.3">
      <c r="B6" s="224" t="s">
        <v>580</v>
      </c>
      <c r="C6" s="16">
        <v>0</v>
      </c>
      <c r="D6" s="16">
        <v>764</v>
      </c>
      <c r="E6" s="16">
        <v>662</v>
      </c>
    </row>
    <row r="7" spans="2:7" x14ac:dyDescent="0.3">
      <c r="B7" s="224" t="s">
        <v>581</v>
      </c>
      <c r="C7" s="16">
        <v>289</v>
      </c>
      <c r="D7" s="16">
        <v>0</v>
      </c>
      <c r="E7" s="16">
        <v>648</v>
      </c>
    </row>
    <row r="8" spans="2:7" x14ac:dyDescent="0.3">
      <c r="B8" s="224" t="s">
        <v>582</v>
      </c>
      <c r="C8" s="16">
        <v>0</v>
      </c>
      <c r="D8" s="16">
        <v>750</v>
      </c>
      <c r="E8" s="16">
        <v>531</v>
      </c>
    </row>
    <row r="9" spans="2:7" x14ac:dyDescent="0.3">
      <c r="B9" s="224" t="s">
        <v>583</v>
      </c>
      <c r="C9" s="16">
        <v>397</v>
      </c>
      <c r="D9" s="16">
        <v>695</v>
      </c>
      <c r="E9" s="16">
        <v>557</v>
      </c>
    </row>
    <row r="10" spans="2:7" x14ac:dyDescent="0.3">
      <c r="B10" s="224" t="s">
        <v>584</v>
      </c>
      <c r="C10" s="16">
        <v>590</v>
      </c>
      <c r="D10" s="16">
        <v>370</v>
      </c>
      <c r="E10" s="16">
        <v>486</v>
      </c>
    </row>
    <row r="11" spans="2:7" x14ac:dyDescent="0.3">
      <c r="B11" s="224" t="s">
        <v>585</v>
      </c>
      <c r="C11" s="16">
        <v>0</v>
      </c>
      <c r="D11" s="16">
        <v>606</v>
      </c>
      <c r="E11" s="16">
        <v>719</v>
      </c>
    </row>
    <row r="12" spans="2:7" x14ac:dyDescent="0.3">
      <c r="B12" s="224" t="s">
        <v>586</v>
      </c>
      <c r="C12" s="16">
        <v>998</v>
      </c>
      <c r="D12" s="16">
        <v>623</v>
      </c>
      <c r="E12" s="16">
        <v>713</v>
      </c>
    </row>
    <row r="13" spans="2:7" x14ac:dyDescent="0.3">
      <c r="B13" s="225" t="s">
        <v>41</v>
      </c>
      <c r="C13" s="27">
        <f>SUM(C4:C12)</f>
        <v>4266</v>
      </c>
      <c r="D13" s="27">
        <f t="shared" ref="D13:E13" si="0">SUM(D4:D12)</f>
        <v>6248</v>
      </c>
      <c r="E13" s="27">
        <f t="shared" si="0"/>
        <v>5612</v>
      </c>
    </row>
    <row r="14" spans="2:7" x14ac:dyDescent="0.3">
      <c r="B14" s="748" t="s">
        <v>587</v>
      </c>
      <c r="C14" s="749"/>
      <c r="D14" s="749"/>
      <c r="E14" s="749"/>
    </row>
    <row r="16" spans="2:7" ht="20.5" customHeight="1" x14ac:dyDescent="0.3">
      <c r="B16" s="499" t="s">
        <v>845</v>
      </c>
      <c r="C16" s="499"/>
      <c r="D16" s="499"/>
      <c r="E16" s="499"/>
    </row>
    <row r="17" spans="2:10" x14ac:dyDescent="0.3">
      <c r="B17" s="13" t="s">
        <v>50</v>
      </c>
      <c r="C17" s="13">
        <v>2020</v>
      </c>
      <c r="D17" s="13">
        <v>2021</v>
      </c>
      <c r="E17" s="13">
        <v>2022</v>
      </c>
    </row>
    <row r="18" spans="2:10" x14ac:dyDescent="0.3">
      <c r="B18" s="15" t="s">
        <v>41</v>
      </c>
      <c r="C18" s="15">
        <v>4266</v>
      </c>
      <c r="D18" s="15">
        <v>6248</v>
      </c>
      <c r="E18" s="15">
        <v>5612</v>
      </c>
    </row>
    <row r="19" spans="2:10" x14ac:dyDescent="0.3">
      <c r="B19" s="748" t="s">
        <v>587</v>
      </c>
      <c r="C19" s="749"/>
      <c r="D19" s="749"/>
      <c r="E19" s="749"/>
    </row>
    <row r="21" spans="2:10" x14ac:dyDescent="0.35">
      <c r="B21" s="710" t="s">
        <v>846</v>
      </c>
      <c r="C21" s="710"/>
      <c r="D21" s="710"/>
      <c r="E21" s="710"/>
      <c r="F21" s="710"/>
      <c r="G21" s="710"/>
      <c r="H21" s="710"/>
      <c r="I21" s="710"/>
      <c r="J21" s="710"/>
    </row>
    <row r="22" spans="2:10" ht="39" x14ac:dyDescent="0.3">
      <c r="B22" s="14" t="s">
        <v>589</v>
      </c>
      <c r="C22" s="158" t="s">
        <v>578</v>
      </c>
      <c r="D22" s="158" t="s">
        <v>590</v>
      </c>
      <c r="E22" s="158" t="s">
        <v>591</v>
      </c>
      <c r="F22" s="158" t="s">
        <v>582</v>
      </c>
      <c r="G22" s="158" t="s">
        <v>583</v>
      </c>
      <c r="H22" s="158" t="s">
        <v>592</v>
      </c>
      <c r="I22" s="158" t="s">
        <v>593</v>
      </c>
      <c r="J22" s="158" t="s">
        <v>586</v>
      </c>
    </row>
    <row r="23" spans="2:10" x14ac:dyDescent="0.3">
      <c r="B23" s="54"/>
      <c r="C23" s="177">
        <v>9</v>
      </c>
      <c r="D23" s="177">
        <v>13</v>
      </c>
      <c r="E23" s="177">
        <v>6</v>
      </c>
      <c r="F23" s="177">
        <v>6</v>
      </c>
      <c r="G23" s="177">
        <v>6</v>
      </c>
      <c r="H23" s="177">
        <v>6</v>
      </c>
      <c r="I23" s="177">
        <v>3</v>
      </c>
      <c r="J23" s="177">
        <v>6</v>
      </c>
    </row>
    <row r="24" spans="2:10" x14ac:dyDescent="0.3">
      <c r="B24" s="15" t="s">
        <v>594</v>
      </c>
      <c r="C24" s="33">
        <v>17</v>
      </c>
      <c r="D24" s="33">
        <v>37</v>
      </c>
      <c r="E24" s="33">
        <v>15</v>
      </c>
      <c r="F24" s="33">
        <v>13</v>
      </c>
      <c r="G24" s="33">
        <v>18</v>
      </c>
      <c r="H24" s="33">
        <v>8</v>
      </c>
      <c r="I24" s="33">
        <v>15</v>
      </c>
      <c r="J24" s="33">
        <v>15</v>
      </c>
    </row>
    <row r="25" spans="2:10" x14ac:dyDescent="0.3">
      <c r="B25" s="15" t="s">
        <v>595</v>
      </c>
      <c r="C25" s="33">
        <v>21</v>
      </c>
      <c r="D25" s="33">
        <v>45</v>
      </c>
      <c r="E25" s="33">
        <v>19</v>
      </c>
      <c r="F25" s="33">
        <v>21</v>
      </c>
      <c r="G25" s="33">
        <v>18</v>
      </c>
      <c r="H25" s="33">
        <v>11</v>
      </c>
      <c r="I25" s="33">
        <v>18</v>
      </c>
      <c r="J25" s="33">
        <v>18</v>
      </c>
    </row>
    <row r="26" spans="2:10" x14ac:dyDescent="0.3">
      <c r="B26" s="15" t="s">
        <v>596</v>
      </c>
      <c r="C26" s="33">
        <v>31</v>
      </c>
      <c r="D26" s="33">
        <v>58</v>
      </c>
      <c r="E26" s="33">
        <v>26</v>
      </c>
      <c r="F26" s="33">
        <v>28</v>
      </c>
      <c r="G26" s="33">
        <v>20</v>
      </c>
      <c r="H26" s="33">
        <v>12</v>
      </c>
      <c r="I26" s="33">
        <v>20</v>
      </c>
      <c r="J26" s="33">
        <v>25</v>
      </c>
    </row>
    <row r="27" spans="2:10" x14ac:dyDescent="0.3">
      <c r="B27" s="15" t="s">
        <v>597</v>
      </c>
      <c r="C27" s="33">
        <v>21</v>
      </c>
      <c r="D27" s="33">
        <v>45</v>
      </c>
      <c r="E27" s="33">
        <v>21</v>
      </c>
      <c r="F27" s="33">
        <v>21</v>
      </c>
      <c r="G27" s="33">
        <v>17</v>
      </c>
      <c r="H27" s="33">
        <v>14</v>
      </c>
      <c r="I27" s="33">
        <v>17</v>
      </c>
      <c r="J27" s="33">
        <v>20</v>
      </c>
    </row>
    <row r="28" spans="2:10" x14ac:dyDescent="0.3">
      <c r="B28" s="15" t="s">
        <v>598</v>
      </c>
      <c r="C28" s="33">
        <v>20</v>
      </c>
      <c r="D28" s="33">
        <v>43</v>
      </c>
      <c r="E28" s="33">
        <v>25</v>
      </c>
      <c r="F28" s="33">
        <v>20</v>
      </c>
      <c r="G28" s="33">
        <v>15</v>
      </c>
      <c r="H28" s="33">
        <v>9</v>
      </c>
      <c r="I28" s="33">
        <v>14</v>
      </c>
      <c r="J28" s="33">
        <v>14</v>
      </c>
    </row>
    <row r="29" spans="2:10" x14ac:dyDescent="0.3">
      <c r="B29" s="15" t="s">
        <v>599</v>
      </c>
      <c r="C29" s="33">
        <v>8</v>
      </c>
      <c r="D29" s="33">
        <v>24</v>
      </c>
      <c r="E29" s="33">
        <v>7</v>
      </c>
      <c r="F29" s="33">
        <v>8</v>
      </c>
      <c r="G29" s="33">
        <v>6</v>
      </c>
      <c r="H29" s="33">
        <v>3</v>
      </c>
      <c r="I29" s="33">
        <v>8</v>
      </c>
      <c r="J29" s="33">
        <v>9</v>
      </c>
    </row>
    <row r="30" spans="2:10" x14ac:dyDescent="0.3">
      <c r="B30" s="15" t="s">
        <v>600</v>
      </c>
      <c r="C30" s="33">
        <v>22</v>
      </c>
      <c r="D30" s="33">
        <v>48</v>
      </c>
      <c r="E30" s="33">
        <v>21</v>
      </c>
      <c r="F30" s="33">
        <v>22</v>
      </c>
      <c r="G30" s="33">
        <v>22</v>
      </c>
      <c r="H30" s="33">
        <v>10</v>
      </c>
      <c r="I30" s="33">
        <v>19</v>
      </c>
      <c r="J30" s="33">
        <v>18</v>
      </c>
    </row>
    <row r="31" spans="2:10" x14ac:dyDescent="0.3">
      <c r="B31" s="15" t="s">
        <v>601</v>
      </c>
      <c r="C31" s="33">
        <v>15</v>
      </c>
      <c r="D31" s="33">
        <v>56</v>
      </c>
      <c r="E31" s="33">
        <v>20</v>
      </c>
      <c r="F31" s="33">
        <v>23</v>
      </c>
      <c r="G31" s="33">
        <v>17</v>
      </c>
      <c r="H31" s="33">
        <v>9</v>
      </c>
      <c r="I31" s="33">
        <v>15</v>
      </c>
      <c r="J31" s="33">
        <v>10</v>
      </c>
    </row>
    <row r="32" spans="2:10" x14ac:dyDescent="0.3">
      <c r="B32" s="15" t="s">
        <v>602</v>
      </c>
      <c r="C32" s="33">
        <v>18</v>
      </c>
      <c r="D32" s="33">
        <v>39</v>
      </c>
      <c r="E32" s="33">
        <v>18</v>
      </c>
      <c r="F32" s="33">
        <v>20</v>
      </c>
      <c r="G32" s="33">
        <v>18</v>
      </c>
      <c r="H32" s="33">
        <v>9</v>
      </c>
      <c r="I32" s="33">
        <v>14</v>
      </c>
      <c r="J32" s="33">
        <v>13</v>
      </c>
    </row>
    <row r="33" spans="2:10" x14ac:dyDescent="0.3">
      <c r="B33" s="15" t="s">
        <v>79</v>
      </c>
      <c r="C33" s="33">
        <v>25</v>
      </c>
      <c r="D33" s="33">
        <v>54</v>
      </c>
      <c r="E33" s="33">
        <v>22</v>
      </c>
      <c r="F33" s="33">
        <v>25</v>
      </c>
      <c r="G33" s="33">
        <v>25</v>
      </c>
      <c r="H33" s="33">
        <v>8</v>
      </c>
      <c r="I33" s="33">
        <v>18</v>
      </c>
      <c r="J33" s="33">
        <v>18</v>
      </c>
    </row>
    <row r="34" spans="2:10" x14ac:dyDescent="0.3">
      <c r="B34" s="15" t="s">
        <v>603</v>
      </c>
      <c r="C34" s="33">
        <v>14</v>
      </c>
      <c r="D34" s="33">
        <v>29</v>
      </c>
      <c r="E34" s="33">
        <v>16</v>
      </c>
      <c r="F34" s="33">
        <v>19</v>
      </c>
      <c r="G34" s="33">
        <v>14</v>
      </c>
      <c r="H34" s="33">
        <v>7</v>
      </c>
      <c r="I34" s="33">
        <v>13</v>
      </c>
      <c r="J34" s="33">
        <v>14</v>
      </c>
    </row>
    <row r="35" spans="2:10" x14ac:dyDescent="0.3">
      <c r="B35" s="15" t="s">
        <v>604</v>
      </c>
      <c r="C35" s="33">
        <v>18</v>
      </c>
      <c r="D35" s="33">
        <v>38</v>
      </c>
      <c r="E35" s="33">
        <v>19</v>
      </c>
      <c r="F35" s="33">
        <v>18</v>
      </c>
      <c r="G35" s="33">
        <v>18</v>
      </c>
      <c r="H35" s="33">
        <v>8</v>
      </c>
      <c r="I35" s="33">
        <v>16</v>
      </c>
      <c r="J35" s="33">
        <v>14</v>
      </c>
    </row>
    <row r="36" spans="2:10" x14ac:dyDescent="0.3">
      <c r="B36" s="15" t="s">
        <v>605</v>
      </c>
      <c r="C36" s="33">
        <v>16</v>
      </c>
      <c r="D36" s="33">
        <v>35</v>
      </c>
      <c r="E36" s="33">
        <v>17</v>
      </c>
      <c r="F36" s="33">
        <v>18</v>
      </c>
      <c r="G36" s="33">
        <v>16</v>
      </c>
      <c r="H36" s="33">
        <v>9</v>
      </c>
      <c r="I36" s="33">
        <v>16</v>
      </c>
      <c r="J36" s="33">
        <v>13</v>
      </c>
    </row>
    <row r="37" spans="2:10" x14ac:dyDescent="0.3">
      <c r="B37" s="15" t="s">
        <v>606</v>
      </c>
      <c r="C37" s="33">
        <v>17</v>
      </c>
      <c r="D37" s="33">
        <v>38</v>
      </c>
      <c r="E37" s="33">
        <v>17</v>
      </c>
      <c r="F37" s="33">
        <v>17</v>
      </c>
      <c r="G37" s="33">
        <v>18</v>
      </c>
      <c r="H37" s="33">
        <v>7</v>
      </c>
      <c r="I37" s="33">
        <v>13</v>
      </c>
      <c r="J37" s="33">
        <v>16</v>
      </c>
    </row>
    <row r="38" spans="2:10" x14ac:dyDescent="0.3">
      <c r="B38" s="15" t="s">
        <v>607</v>
      </c>
      <c r="C38" s="33">
        <v>11</v>
      </c>
      <c r="D38" s="33">
        <v>26</v>
      </c>
      <c r="E38" s="33">
        <v>11</v>
      </c>
      <c r="F38" s="33">
        <v>13</v>
      </c>
      <c r="G38" s="33">
        <v>11</v>
      </c>
      <c r="H38" s="33">
        <v>7</v>
      </c>
      <c r="I38" s="33">
        <v>11</v>
      </c>
      <c r="J38" s="33">
        <v>11</v>
      </c>
    </row>
    <row r="39" spans="2:10" x14ac:dyDescent="0.3">
      <c r="B39" s="15" t="s">
        <v>608</v>
      </c>
      <c r="C39" s="33">
        <v>27</v>
      </c>
      <c r="D39" s="33">
        <v>56</v>
      </c>
      <c r="E39" s="33">
        <v>23</v>
      </c>
      <c r="F39" s="33">
        <v>23</v>
      </c>
      <c r="G39" s="33">
        <v>27</v>
      </c>
      <c r="H39" s="33">
        <v>13</v>
      </c>
      <c r="I39" s="33">
        <v>18</v>
      </c>
      <c r="J39" s="33">
        <v>20</v>
      </c>
    </row>
    <row r="40" spans="2:10" x14ac:dyDescent="0.3">
      <c r="B40" s="15" t="s">
        <v>609</v>
      </c>
      <c r="C40" s="33">
        <v>27</v>
      </c>
      <c r="D40" s="33">
        <v>52</v>
      </c>
      <c r="E40" s="33">
        <v>24</v>
      </c>
      <c r="F40" s="33">
        <v>20</v>
      </c>
      <c r="G40" s="33">
        <v>20</v>
      </c>
      <c r="H40" s="33">
        <v>11</v>
      </c>
      <c r="I40" s="33">
        <v>16</v>
      </c>
      <c r="J40" s="33">
        <v>18</v>
      </c>
    </row>
    <row r="41" spans="2:10" x14ac:dyDescent="0.3">
      <c r="B41" s="15" t="s">
        <v>610</v>
      </c>
      <c r="C41" s="33">
        <v>20</v>
      </c>
      <c r="D41" s="33">
        <v>48</v>
      </c>
      <c r="E41" s="33">
        <v>23</v>
      </c>
      <c r="F41" s="33">
        <v>23</v>
      </c>
      <c r="G41" s="33">
        <v>21</v>
      </c>
      <c r="H41" s="33">
        <v>10</v>
      </c>
      <c r="I41" s="33">
        <v>17</v>
      </c>
      <c r="J41" s="33">
        <v>21</v>
      </c>
    </row>
    <row r="42" spans="2:10" x14ac:dyDescent="0.3">
      <c r="B42" s="15" t="s">
        <v>611</v>
      </c>
      <c r="C42" s="33">
        <v>38</v>
      </c>
      <c r="D42" s="33">
        <v>78</v>
      </c>
      <c r="E42" s="33">
        <v>34</v>
      </c>
      <c r="F42" s="33">
        <v>22</v>
      </c>
      <c r="G42" s="33">
        <v>36</v>
      </c>
      <c r="H42" s="33">
        <v>17</v>
      </c>
      <c r="I42" s="33">
        <v>19</v>
      </c>
      <c r="J42" s="33">
        <v>30</v>
      </c>
    </row>
    <row r="43" spans="2:10" x14ac:dyDescent="0.3">
      <c r="B43" s="15" t="s">
        <v>612</v>
      </c>
      <c r="C43" s="33">
        <v>28</v>
      </c>
      <c r="D43" s="33">
        <v>70</v>
      </c>
      <c r="E43" s="33">
        <v>30</v>
      </c>
      <c r="F43" s="33">
        <v>25</v>
      </c>
      <c r="G43" s="33">
        <v>28</v>
      </c>
      <c r="H43" s="33">
        <v>14</v>
      </c>
      <c r="I43" s="33">
        <v>20</v>
      </c>
      <c r="J43" s="33">
        <v>25</v>
      </c>
    </row>
    <row r="44" spans="2:10" x14ac:dyDescent="0.3">
      <c r="B44" s="15" t="s">
        <v>613</v>
      </c>
      <c r="C44" s="33">
        <v>21</v>
      </c>
      <c r="D44" s="33">
        <v>45</v>
      </c>
      <c r="E44" s="33">
        <v>21</v>
      </c>
      <c r="F44" s="33">
        <v>20</v>
      </c>
      <c r="G44" s="33">
        <v>17</v>
      </c>
      <c r="H44" s="33">
        <v>10</v>
      </c>
      <c r="I44" s="33">
        <v>19</v>
      </c>
      <c r="J44" s="33">
        <v>15</v>
      </c>
    </row>
    <row r="45" spans="2:10" x14ac:dyDescent="0.3">
      <c r="B45" s="15" t="s">
        <v>614</v>
      </c>
      <c r="C45" s="33">
        <v>22</v>
      </c>
      <c r="D45" s="33">
        <v>47</v>
      </c>
      <c r="E45" s="33">
        <v>22</v>
      </c>
      <c r="F45" s="33">
        <v>21</v>
      </c>
      <c r="G45" s="33">
        <v>16</v>
      </c>
      <c r="H45" s="33">
        <v>9</v>
      </c>
      <c r="I45" s="33">
        <v>16</v>
      </c>
      <c r="J45" s="33">
        <v>15</v>
      </c>
    </row>
    <row r="46" spans="2:10" x14ac:dyDescent="0.3">
      <c r="B46" s="15" t="s">
        <v>615</v>
      </c>
      <c r="C46" s="33">
        <v>16</v>
      </c>
      <c r="D46" s="33">
        <v>40</v>
      </c>
      <c r="E46" s="33">
        <v>18</v>
      </c>
      <c r="F46" s="33">
        <v>19</v>
      </c>
      <c r="G46" s="33">
        <v>16</v>
      </c>
      <c r="H46" s="33">
        <v>10</v>
      </c>
      <c r="I46" s="33">
        <v>16</v>
      </c>
      <c r="J46" s="33">
        <v>16</v>
      </c>
    </row>
    <row r="47" spans="2:10" x14ac:dyDescent="0.3">
      <c r="B47" s="15" t="s">
        <v>616</v>
      </c>
      <c r="C47" s="33">
        <v>20</v>
      </c>
      <c r="D47" s="33">
        <v>45</v>
      </c>
      <c r="E47" s="33">
        <v>20</v>
      </c>
      <c r="F47" s="33">
        <v>28</v>
      </c>
      <c r="G47" s="33">
        <v>18</v>
      </c>
      <c r="H47" s="33">
        <v>10</v>
      </c>
      <c r="I47" s="33">
        <v>19</v>
      </c>
      <c r="J47" s="33">
        <v>20</v>
      </c>
    </row>
    <row r="48" spans="2:10" x14ac:dyDescent="0.3">
      <c r="B48" s="15" t="s">
        <v>617</v>
      </c>
      <c r="C48" s="33">
        <v>13</v>
      </c>
      <c r="D48" s="33">
        <v>28</v>
      </c>
      <c r="E48" s="33">
        <v>14</v>
      </c>
      <c r="F48" s="33">
        <v>14</v>
      </c>
      <c r="G48" s="33">
        <v>13</v>
      </c>
      <c r="H48" s="33">
        <v>8</v>
      </c>
      <c r="I48" s="33">
        <v>13</v>
      </c>
      <c r="J48" s="33">
        <v>13</v>
      </c>
    </row>
    <row r="49" spans="2:11" x14ac:dyDescent="0.3">
      <c r="B49" s="15" t="s">
        <v>618</v>
      </c>
      <c r="C49" s="33">
        <v>25</v>
      </c>
      <c r="D49" s="33">
        <v>43</v>
      </c>
      <c r="E49" s="33">
        <v>18</v>
      </c>
      <c r="F49" s="33">
        <v>19</v>
      </c>
      <c r="G49" s="33">
        <v>20</v>
      </c>
      <c r="H49" s="33">
        <v>10</v>
      </c>
      <c r="I49" s="33">
        <v>18</v>
      </c>
      <c r="J49" s="33">
        <v>15</v>
      </c>
    </row>
    <row r="50" spans="2:11" x14ac:dyDescent="0.3">
      <c r="B50" s="15" t="s">
        <v>619</v>
      </c>
      <c r="C50" s="33">
        <v>20</v>
      </c>
      <c r="D50" s="33">
        <v>45</v>
      </c>
      <c r="E50" s="33">
        <v>20</v>
      </c>
      <c r="F50" s="33">
        <v>22</v>
      </c>
      <c r="G50" s="33">
        <v>17</v>
      </c>
      <c r="H50" s="33">
        <v>11</v>
      </c>
      <c r="I50" s="33">
        <v>18</v>
      </c>
      <c r="J50" s="33">
        <v>15</v>
      </c>
    </row>
    <row r="51" spans="2:11" x14ac:dyDescent="0.3">
      <c r="B51" s="15" t="s">
        <v>620</v>
      </c>
      <c r="C51" s="33">
        <v>19</v>
      </c>
      <c r="D51" s="33">
        <v>39</v>
      </c>
      <c r="E51" s="33">
        <v>19</v>
      </c>
      <c r="F51" s="33">
        <v>20</v>
      </c>
      <c r="G51" s="33">
        <v>18</v>
      </c>
      <c r="H51" s="33">
        <v>11</v>
      </c>
      <c r="I51" s="33">
        <v>16</v>
      </c>
      <c r="J51" s="33">
        <v>16</v>
      </c>
    </row>
    <row r="52" spans="2:11" x14ac:dyDescent="0.3">
      <c r="B52" s="15" t="s">
        <v>621</v>
      </c>
      <c r="C52" s="33">
        <v>31</v>
      </c>
      <c r="D52" s="33">
        <v>63</v>
      </c>
      <c r="E52" s="33">
        <v>31</v>
      </c>
      <c r="F52" s="33">
        <v>28</v>
      </c>
      <c r="G52" s="33">
        <v>26</v>
      </c>
      <c r="H52" s="33">
        <v>14</v>
      </c>
      <c r="I52" s="33">
        <v>21</v>
      </c>
      <c r="J52" s="33">
        <v>25</v>
      </c>
    </row>
    <row r="53" spans="2:11" x14ac:dyDescent="0.3">
      <c r="B53" s="15" t="s">
        <v>622</v>
      </c>
      <c r="C53" s="33">
        <v>33</v>
      </c>
      <c r="D53" s="33">
        <v>67</v>
      </c>
      <c r="E53" s="33">
        <v>28</v>
      </c>
      <c r="F53" s="33">
        <v>30</v>
      </c>
      <c r="G53" s="33">
        <v>23</v>
      </c>
      <c r="H53" s="33">
        <v>12</v>
      </c>
      <c r="I53" s="33">
        <v>27</v>
      </c>
      <c r="J53" s="33">
        <v>20</v>
      </c>
    </row>
    <row r="54" spans="2:11" x14ac:dyDescent="0.3">
      <c r="B54" s="15" t="s">
        <v>623</v>
      </c>
      <c r="C54" s="33">
        <v>17</v>
      </c>
      <c r="D54" s="33">
        <v>38</v>
      </c>
      <c r="E54" s="33">
        <v>17</v>
      </c>
      <c r="F54" s="33">
        <v>18</v>
      </c>
      <c r="G54" s="33">
        <v>19</v>
      </c>
      <c r="H54" s="33">
        <v>10</v>
      </c>
      <c r="I54" s="33">
        <v>15</v>
      </c>
      <c r="J54" s="33">
        <v>13</v>
      </c>
    </row>
    <row r="55" spans="2:11" x14ac:dyDescent="0.3">
      <c r="B55" s="15" t="s">
        <v>624</v>
      </c>
      <c r="C55" s="33">
        <v>24</v>
      </c>
      <c r="D55" s="33">
        <v>50</v>
      </c>
      <c r="E55" s="33">
        <v>24</v>
      </c>
      <c r="F55" s="33">
        <v>22</v>
      </c>
      <c r="G55" s="33">
        <v>23</v>
      </c>
      <c r="H55" s="33">
        <v>12</v>
      </c>
      <c r="I55" s="33">
        <v>21</v>
      </c>
      <c r="J55" s="33">
        <v>17</v>
      </c>
    </row>
    <row r="56" spans="2:11" x14ac:dyDescent="0.3">
      <c r="B56" s="15" t="s">
        <v>625</v>
      </c>
      <c r="C56" s="33">
        <v>23</v>
      </c>
      <c r="D56" s="33">
        <v>48</v>
      </c>
      <c r="E56" s="33">
        <v>23</v>
      </c>
      <c r="F56" s="33">
        <v>19</v>
      </c>
      <c r="G56" s="33">
        <v>20</v>
      </c>
      <c r="H56" s="33">
        <v>10</v>
      </c>
      <c r="I56" s="33">
        <v>17</v>
      </c>
      <c r="J56" s="33">
        <v>16</v>
      </c>
    </row>
    <row r="57" spans="2:11" x14ac:dyDescent="0.3">
      <c r="B57" s="15" t="s">
        <v>626</v>
      </c>
      <c r="C57" s="33">
        <v>16</v>
      </c>
      <c r="D57" s="33">
        <v>18</v>
      </c>
      <c r="E57" s="33">
        <v>17</v>
      </c>
      <c r="F57" s="33">
        <v>16</v>
      </c>
      <c r="G57" s="33">
        <v>14</v>
      </c>
      <c r="H57" s="33">
        <v>9</v>
      </c>
      <c r="I57" s="33">
        <v>14</v>
      </c>
      <c r="J57" s="33">
        <v>10</v>
      </c>
    </row>
    <row r="58" spans="2:11" x14ac:dyDescent="0.3">
      <c r="B58" s="15" t="s">
        <v>516</v>
      </c>
      <c r="C58" s="33">
        <v>17</v>
      </c>
      <c r="D58" s="33">
        <v>36</v>
      </c>
      <c r="E58" s="33">
        <v>15</v>
      </c>
      <c r="F58" s="33">
        <v>17</v>
      </c>
      <c r="G58" s="33">
        <v>17</v>
      </c>
      <c r="H58" s="33">
        <v>9</v>
      </c>
      <c r="I58" s="33">
        <v>13</v>
      </c>
      <c r="J58" s="33">
        <v>15</v>
      </c>
    </row>
    <row r="59" spans="2:11" x14ac:dyDescent="0.3">
      <c r="B59" s="15" t="s">
        <v>627</v>
      </c>
      <c r="C59" s="33">
        <v>28</v>
      </c>
      <c r="D59" s="33">
        <v>78</v>
      </c>
      <c r="E59" s="33">
        <v>36</v>
      </c>
      <c r="F59" s="33">
        <v>28</v>
      </c>
      <c r="G59" s="33">
        <v>23</v>
      </c>
      <c r="H59" s="33">
        <v>15</v>
      </c>
      <c r="I59" s="33">
        <v>19</v>
      </c>
      <c r="J59" s="33">
        <v>31</v>
      </c>
    </row>
    <row r="60" spans="2:11" x14ac:dyDescent="0.3">
      <c r="B60" s="15" t="s">
        <v>47</v>
      </c>
      <c r="C60" s="33">
        <v>12</v>
      </c>
      <c r="D60" s="33">
        <v>20</v>
      </c>
      <c r="E60" s="33">
        <v>13</v>
      </c>
      <c r="F60" s="33">
        <v>10</v>
      </c>
      <c r="G60" s="33">
        <v>10</v>
      </c>
      <c r="H60" s="33">
        <v>4</v>
      </c>
      <c r="I60" s="33">
        <v>7</v>
      </c>
      <c r="J60" s="33">
        <v>6</v>
      </c>
    </row>
    <row r="61" spans="2:11" x14ac:dyDescent="0.3">
      <c r="B61" s="39" t="s">
        <v>110</v>
      </c>
      <c r="C61" s="54">
        <f>SUM(C24:C60)</f>
        <v>771</v>
      </c>
      <c r="D61" s="54">
        <f>SUM(D24:D60)</f>
        <v>1669</v>
      </c>
      <c r="E61" s="54">
        <f t="shared" ref="E61:J61" si="1">SUM(E24:E60)</f>
        <v>764</v>
      </c>
      <c r="F61" s="54">
        <f t="shared" si="1"/>
        <v>750</v>
      </c>
      <c r="G61" s="54">
        <f t="shared" si="1"/>
        <v>695</v>
      </c>
      <c r="H61" s="54">
        <f t="shared" si="1"/>
        <v>370</v>
      </c>
      <c r="I61" s="54">
        <f t="shared" si="1"/>
        <v>606</v>
      </c>
      <c r="J61" s="54">
        <f t="shared" si="1"/>
        <v>620</v>
      </c>
    </row>
    <row r="62" spans="2:11" x14ac:dyDescent="0.3">
      <c r="B62" s="748" t="s">
        <v>587</v>
      </c>
      <c r="C62" s="749"/>
      <c r="D62" s="749"/>
      <c r="E62" s="749"/>
    </row>
    <row r="64" spans="2:11" x14ac:dyDescent="0.35">
      <c r="B64" s="528" t="s">
        <v>847</v>
      </c>
      <c r="C64" s="528"/>
      <c r="D64" s="528"/>
      <c r="E64" s="528"/>
      <c r="F64" s="528"/>
      <c r="G64" s="528"/>
      <c r="H64" s="528"/>
      <c r="I64" s="528"/>
      <c r="J64" s="528"/>
      <c r="K64" s="528"/>
    </row>
    <row r="65" spans="2:11" ht="52" x14ac:dyDescent="0.3">
      <c r="B65" s="14" t="s">
        <v>628</v>
      </c>
      <c r="C65" s="158" t="s">
        <v>578</v>
      </c>
      <c r="D65" s="158" t="s">
        <v>590</v>
      </c>
      <c r="E65" s="158" t="s">
        <v>591</v>
      </c>
      <c r="F65" s="158" t="s">
        <v>629</v>
      </c>
      <c r="G65" s="158" t="s">
        <v>582</v>
      </c>
      <c r="H65" s="158" t="s">
        <v>583</v>
      </c>
      <c r="I65" s="158" t="s">
        <v>592</v>
      </c>
      <c r="J65" s="158" t="s">
        <v>593</v>
      </c>
      <c r="K65" s="158" t="s">
        <v>586</v>
      </c>
    </row>
    <row r="66" spans="2:11" x14ac:dyDescent="0.3">
      <c r="B66" s="54"/>
      <c r="C66" s="177">
        <v>6</v>
      </c>
      <c r="D66" s="177">
        <v>6</v>
      </c>
      <c r="E66" s="177">
        <v>10</v>
      </c>
      <c r="F66" s="177">
        <v>6</v>
      </c>
      <c r="G66" s="177">
        <v>6</v>
      </c>
      <c r="H66" s="177">
        <v>6</v>
      </c>
      <c r="I66" s="177">
        <v>6</v>
      </c>
      <c r="J66" s="177">
        <v>6</v>
      </c>
      <c r="K66" s="177">
        <v>6</v>
      </c>
    </row>
    <row r="67" spans="2:11" x14ac:dyDescent="0.3">
      <c r="B67" s="15" t="s">
        <v>594</v>
      </c>
      <c r="C67" s="33">
        <v>12</v>
      </c>
      <c r="D67" s="33">
        <v>22</v>
      </c>
      <c r="E67" s="33">
        <v>17</v>
      </c>
      <c r="F67" s="33">
        <v>14</v>
      </c>
      <c r="G67" s="33">
        <v>13</v>
      </c>
      <c r="H67" s="33">
        <v>10</v>
      </c>
      <c r="I67" s="33">
        <v>10</v>
      </c>
      <c r="J67" s="33">
        <v>18</v>
      </c>
      <c r="K67" s="33">
        <v>16</v>
      </c>
    </row>
    <row r="68" spans="2:11" x14ac:dyDescent="0.3">
      <c r="B68" s="15" t="s">
        <v>595</v>
      </c>
      <c r="C68" s="33">
        <v>17</v>
      </c>
      <c r="D68" s="33">
        <v>19</v>
      </c>
      <c r="E68" s="33">
        <v>19</v>
      </c>
      <c r="F68" s="33">
        <v>16</v>
      </c>
      <c r="G68" s="33">
        <v>10</v>
      </c>
      <c r="H68" s="33">
        <v>11</v>
      </c>
      <c r="I68" s="33">
        <v>12</v>
      </c>
      <c r="J68" s="33">
        <v>26</v>
      </c>
      <c r="K68" s="33">
        <v>20</v>
      </c>
    </row>
    <row r="69" spans="2:11" x14ac:dyDescent="0.3">
      <c r="B69" s="15" t="s">
        <v>596</v>
      </c>
      <c r="C69" s="33">
        <v>24</v>
      </c>
      <c r="D69" s="33">
        <v>28</v>
      </c>
      <c r="E69" s="33">
        <v>27</v>
      </c>
      <c r="F69" s="33">
        <v>15</v>
      </c>
      <c r="G69" s="33">
        <v>13</v>
      </c>
      <c r="H69" s="33">
        <v>15</v>
      </c>
      <c r="I69" s="33">
        <v>13</v>
      </c>
      <c r="J69" s="33">
        <v>31</v>
      </c>
      <c r="K69" s="33">
        <v>29</v>
      </c>
    </row>
    <row r="70" spans="2:11" x14ac:dyDescent="0.3">
      <c r="B70" s="15" t="s">
        <v>597</v>
      </c>
      <c r="C70" s="33">
        <v>15</v>
      </c>
      <c r="D70" s="33">
        <v>20</v>
      </c>
      <c r="E70" s="33">
        <v>18</v>
      </c>
      <c r="F70" s="33">
        <v>16</v>
      </c>
      <c r="G70" s="33">
        <v>19</v>
      </c>
      <c r="H70" s="33">
        <v>15</v>
      </c>
      <c r="I70" s="33">
        <v>14</v>
      </c>
      <c r="J70" s="33">
        <v>22</v>
      </c>
      <c r="K70" s="33">
        <v>20</v>
      </c>
    </row>
    <row r="71" spans="2:11" x14ac:dyDescent="0.3">
      <c r="B71" s="15" t="s">
        <v>598</v>
      </c>
      <c r="C71" s="33">
        <v>11</v>
      </c>
      <c r="D71" s="33">
        <v>18</v>
      </c>
      <c r="E71" s="33">
        <v>18</v>
      </c>
      <c r="F71" s="33">
        <v>13</v>
      </c>
      <c r="G71" s="33">
        <v>11</v>
      </c>
      <c r="H71" s="33">
        <v>10</v>
      </c>
      <c r="I71" s="33">
        <v>9</v>
      </c>
      <c r="J71" s="33">
        <v>20</v>
      </c>
      <c r="K71" s="33">
        <v>20</v>
      </c>
    </row>
    <row r="72" spans="2:11" x14ac:dyDescent="0.3">
      <c r="B72" s="15" t="s">
        <v>599</v>
      </c>
      <c r="C72" s="33">
        <v>8</v>
      </c>
      <c r="D72" s="33">
        <v>12</v>
      </c>
      <c r="E72" s="33">
        <v>6</v>
      </c>
      <c r="F72" s="33">
        <v>9</v>
      </c>
      <c r="G72" s="33">
        <v>7</v>
      </c>
      <c r="H72" s="33">
        <v>9</v>
      </c>
      <c r="I72" s="33">
        <v>4</v>
      </c>
      <c r="J72" s="33">
        <v>11</v>
      </c>
      <c r="K72" s="33">
        <v>7</v>
      </c>
    </row>
    <row r="73" spans="2:11" x14ac:dyDescent="0.3">
      <c r="B73" s="15" t="s">
        <v>600</v>
      </c>
      <c r="C73" s="33">
        <v>12</v>
      </c>
      <c r="D73" s="33">
        <v>20</v>
      </c>
      <c r="E73" s="33">
        <v>18</v>
      </c>
      <c r="F73" s="33">
        <v>19</v>
      </c>
      <c r="G73" s="33">
        <v>12</v>
      </c>
      <c r="H73" s="33">
        <v>13</v>
      </c>
      <c r="I73" s="33">
        <v>13</v>
      </c>
      <c r="J73" s="33">
        <v>22</v>
      </c>
      <c r="K73" s="33">
        <v>20</v>
      </c>
    </row>
    <row r="74" spans="2:11" x14ac:dyDescent="0.3">
      <c r="B74" s="15" t="s">
        <v>601</v>
      </c>
      <c r="C74" s="33">
        <v>10</v>
      </c>
      <c r="D74" s="33">
        <v>13</v>
      </c>
      <c r="E74" s="33">
        <v>11</v>
      </c>
      <c r="F74" s="33">
        <v>12</v>
      </c>
      <c r="G74" s="33">
        <v>12</v>
      </c>
      <c r="H74" s="33">
        <v>10</v>
      </c>
      <c r="I74" s="33">
        <v>13</v>
      </c>
      <c r="J74" s="33">
        <v>17</v>
      </c>
      <c r="K74" s="33">
        <v>18</v>
      </c>
    </row>
    <row r="75" spans="2:11" x14ac:dyDescent="0.3">
      <c r="B75" s="15" t="s">
        <v>602</v>
      </c>
      <c r="C75" s="33">
        <v>12</v>
      </c>
      <c r="D75" s="33">
        <v>15</v>
      </c>
      <c r="E75" s="33">
        <v>13</v>
      </c>
      <c r="F75" s="33">
        <v>14</v>
      </c>
      <c r="G75" s="33">
        <v>12</v>
      </c>
      <c r="H75" s="33">
        <v>13</v>
      </c>
      <c r="I75" s="33">
        <v>11</v>
      </c>
      <c r="J75" s="33">
        <v>16</v>
      </c>
      <c r="K75" s="33">
        <v>16</v>
      </c>
    </row>
    <row r="76" spans="2:11" x14ac:dyDescent="0.3">
      <c r="B76" s="15" t="s">
        <v>79</v>
      </c>
      <c r="C76" s="33">
        <v>11</v>
      </c>
      <c r="D76" s="33">
        <v>21</v>
      </c>
      <c r="E76" s="33">
        <v>21</v>
      </c>
      <c r="F76" s="33">
        <v>21</v>
      </c>
      <c r="G76" s="33">
        <v>15</v>
      </c>
      <c r="H76" s="33">
        <v>21</v>
      </c>
      <c r="I76" s="33">
        <v>15</v>
      </c>
      <c r="J76" s="33">
        <v>22</v>
      </c>
      <c r="K76" s="33">
        <v>23</v>
      </c>
    </row>
    <row r="77" spans="2:11" x14ac:dyDescent="0.3">
      <c r="B77" s="15" t="s">
        <v>603</v>
      </c>
      <c r="C77" s="33">
        <v>15</v>
      </c>
      <c r="D77" s="33">
        <v>20</v>
      </c>
      <c r="E77" s="33">
        <v>14</v>
      </c>
      <c r="F77" s="33">
        <v>11</v>
      </c>
      <c r="G77" s="33">
        <v>13</v>
      </c>
      <c r="H77" s="33">
        <v>13</v>
      </c>
      <c r="I77" s="33">
        <v>11</v>
      </c>
      <c r="J77" s="33">
        <v>15</v>
      </c>
      <c r="K77" s="33">
        <v>10</v>
      </c>
    </row>
    <row r="78" spans="2:11" x14ac:dyDescent="0.3">
      <c r="B78" s="15" t="s">
        <v>604</v>
      </c>
      <c r="C78" s="33">
        <v>13</v>
      </c>
      <c r="D78" s="33">
        <v>16</v>
      </c>
      <c r="E78" s="33">
        <v>13</v>
      </c>
      <c r="F78" s="33">
        <v>14</v>
      </c>
      <c r="G78" s="33">
        <v>16</v>
      </c>
      <c r="H78" s="33">
        <v>10</v>
      </c>
      <c r="I78" s="33">
        <v>13</v>
      </c>
      <c r="J78" s="33">
        <v>16</v>
      </c>
      <c r="K78" s="33">
        <v>16</v>
      </c>
    </row>
    <row r="79" spans="2:11" x14ac:dyDescent="0.3">
      <c r="B79" s="15" t="s">
        <v>605</v>
      </c>
      <c r="C79" s="33">
        <v>11</v>
      </c>
      <c r="D79" s="33">
        <v>24</v>
      </c>
      <c r="E79" s="33">
        <v>14</v>
      </c>
      <c r="F79" s="33">
        <v>13</v>
      </c>
      <c r="G79" s="33">
        <v>10</v>
      </c>
      <c r="H79" s="33">
        <v>12</v>
      </c>
      <c r="I79" s="33">
        <v>12</v>
      </c>
      <c r="J79" s="33">
        <v>16</v>
      </c>
      <c r="K79" s="33">
        <v>14</v>
      </c>
    </row>
    <row r="80" spans="2:11" x14ac:dyDescent="0.3">
      <c r="B80" s="15" t="s">
        <v>606</v>
      </c>
      <c r="C80" s="33">
        <v>14</v>
      </c>
      <c r="D80" s="33">
        <v>14</v>
      </c>
      <c r="E80" s="33">
        <v>14</v>
      </c>
      <c r="F80" s="33">
        <v>14</v>
      </c>
      <c r="G80" s="33">
        <v>12</v>
      </c>
      <c r="H80" s="33">
        <v>13</v>
      </c>
      <c r="I80" s="33">
        <v>12</v>
      </c>
      <c r="J80" s="33">
        <v>16</v>
      </c>
      <c r="K80" s="33">
        <v>15</v>
      </c>
    </row>
    <row r="81" spans="2:11" x14ac:dyDescent="0.3">
      <c r="B81" s="15" t="s">
        <v>607</v>
      </c>
      <c r="C81" s="33">
        <v>10</v>
      </c>
      <c r="D81" s="33">
        <v>13</v>
      </c>
      <c r="E81" s="33">
        <v>11</v>
      </c>
      <c r="F81" s="33">
        <v>14</v>
      </c>
      <c r="G81" s="33">
        <v>8</v>
      </c>
      <c r="H81" s="33">
        <v>10</v>
      </c>
      <c r="I81" s="33">
        <v>18</v>
      </c>
      <c r="J81" s="33">
        <v>17</v>
      </c>
      <c r="K81" s="33">
        <v>11</v>
      </c>
    </row>
    <row r="82" spans="2:11" x14ac:dyDescent="0.3">
      <c r="B82" s="15" t="s">
        <v>608</v>
      </c>
      <c r="C82" s="33">
        <v>21</v>
      </c>
      <c r="D82" s="33">
        <v>23</v>
      </c>
      <c r="E82" s="33">
        <v>22</v>
      </c>
      <c r="F82" s="33">
        <v>22</v>
      </c>
      <c r="G82" s="33">
        <v>10</v>
      </c>
      <c r="H82" s="33">
        <v>20</v>
      </c>
      <c r="I82" s="33">
        <v>13</v>
      </c>
      <c r="J82" s="33">
        <v>21</v>
      </c>
      <c r="K82" s="33">
        <v>24</v>
      </c>
    </row>
    <row r="83" spans="2:11" x14ac:dyDescent="0.3">
      <c r="B83" s="15" t="s">
        <v>609</v>
      </c>
      <c r="C83" s="33">
        <v>19</v>
      </c>
      <c r="D83" s="33">
        <v>27</v>
      </c>
      <c r="E83" s="33">
        <v>22</v>
      </c>
      <c r="F83" s="33">
        <v>21</v>
      </c>
      <c r="G83" s="33">
        <v>24</v>
      </c>
      <c r="H83" s="33">
        <v>14</v>
      </c>
      <c r="I83" s="33">
        <v>14</v>
      </c>
      <c r="J83" s="33">
        <v>20</v>
      </c>
      <c r="K83" s="33">
        <v>27</v>
      </c>
    </row>
    <row r="84" spans="2:11" x14ac:dyDescent="0.3">
      <c r="B84" s="15" t="s">
        <v>610</v>
      </c>
      <c r="C84" s="33">
        <v>20</v>
      </c>
      <c r="D84" s="33">
        <v>21</v>
      </c>
      <c r="E84" s="33">
        <v>19</v>
      </c>
      <c r="F84" s="33">
        <v>20</v>
      </c>
      <c r="G84" s="33">
        <v>14</v>
      </c>
      <c r="H84" s="33">
        <v>21</v>
      </c>
      <c r="I84" s="33">
        <v>15</v>
      </c>
      <c r="J84" s="33">
        <v>21</v>
      </c>
      <c r="K84" s="33">
        <v>20</v>
      </c>
    </row>
    <row r="85" spans="2:11" x14ac:dyDescent="0.3">
      <c r="B85" s="15" t="s">
        <v>611</v>
      </c>
      <c r="C85" s="33">
        <v>28</v>
      </c>
      <c r="D85" s="33">
        <v>32</v>
      </c>
      <c r="E85" s="33">
        <v>26</v>
      </c>
      <c r="F85" s="33">
        <v>34</v>
      </c>
      <c r="G85" s="33">
        <v>16</v>
      </c>
      <c r="H85" s="33">
        <v>20</v>
      </c>
      <c r="I85" s="33">
        <v>23</v>
      </c>
      <c r="J85" s="33">
        <v>31</v>
      </c>
      <c r="K85" s="33">
        <v>38</v>
      </c>
    </row>
    <row r="86" spans="2:11" x14ac:dyDescent="0.3">
      <c r="B86" s="15" t="s">
        <v>612</v>
      </c>
      <c r="C86" s="33">
        <v>20</v>
      </c>
      <c r="D86" s="33">
        <v>31</v>
      </c>
      <c r="E86" s="33">
        <v>31</v>
      </c>
      <c r="F86" s="33">
        <v>31</v>
      </c>
      <c r="G86" s="33">
        <v>25</v>
      </c>
      <c r="H86" s="33">
        <v>25</v>
      </c>
      <c r="I86" s="33">
        <v>24</v>
      </c>
      <c r="J86" s="33">
        <v>25</v>
      </c>
      <c r="K86" s="33">
        <v>31</v>
      </c>
    </row>
    <row r="87" spans="2:11" x14ac:dyDescent="0.3">
      <c r="B87" s="15" t="s">
        <v>613</v>
      </c>
      <c r="C87" s="33">
        <v>13</v>
      </c>
      <c r="D87" s="33">
        <v>20</v>
      </c>
      <c r="E87" s="33">
        <v>18</v>
      </c>
      <c r="F87" s="33">
        <v>34</v>
      </c>
      <c r="G87" s="33">
        <v>15</v>
      </c>
      <c r="H87" s="33">
        <v>17</v>
      </c>
      <c r="I87" s="33">
        <v>14</v>
      </c>
      <c r="J87" s="33">
        <v>17</v>
      </c>
      <c r="K87" s="33">
        <v>21</v>
      </c>
    </row>
    <row r="88" spans="2:11" x14ac:dyDescent="0.3">
      <c r="B88" s="15" t="s">
        <v>614</v>
      </c>
      <c r="C88" s="33">
        <v>13</v>
      </c>
      <c r="D88" s="33">
        <v>21</v>
      </c>
      <c r="E88" s="33">
        <v>19</v>
      </c>
      <c r="F88" s="33">
        <v>20</v>
      </c>
      <c r="G88" s="33">
        <v>12</v>
      </c>
      <c r="H88" s="33">
        <v>17</v>
      </c>
      <c r="I88" s="33">
        <v>13</v>
      </c>
      <c r="J88" s="33">
        <v>20</v>
      </c>
      <c r="K88" s="33">
        <v>19</v>
      </c>
    </row>
    <row r="89" spans="2:11" x14ac:dyDescent="0.3">
      <c r="B89" s="15" t="s">
        <v>615</v>
      </c>
      <c r="C89" s="33">
        <v>14</v>
      </c>
      <c r="D89" s="33">
        <v>22</v>
      </c>
      <c r="E89" s="33">
        <v>13</v>
      </c>
      <c r="F89" s="33">
        <v>21</v>
      </c>
      <c r="G89" s="33">
        <v>13</v>
      </c>
      <c r="H89" s="33">
        <v>14</v>
      </c>
      <c r="I89" s="33">
        <v>11</v>
      </c>
      <c r="J89" s="33">
        <v>15</v>
      </c>
      <c r="K89" s="33">
        <v>16</v>
      </c>
    </row>
    <row r="90" spans="2:11" x14ac:dyDescent="0.3">
      <c r="B90" s="15" t="s">
        <v>616</v>
      </c>
      <c r="C90" s="33">
        <v>21</v>
      </c>
      <c r="D90" s="33">
        <v>20</v>
      </c>
      <c r="E90" s="33">
        <v>18</v>
      </c>
      <c r="F90" s="33">
        <v>17</v>
      </c>
      <c r="G90" s="33">
        <v>17</v>
      </c>
      <c r="H90" s="33">
        <v>17</v>
      </c>
      <c r="I90" s="33">
        <v>16</v>
      </c>
      <c r="J90" s="33">
        <v>22</v>
      </c>
      <c r="K90" s="33">
        <v>18</v>
      </c>
    </row>
    <row r="91" spans="2:11" x14ac:dyDescent="0.3">
      <c r="B91" s="15" t="s">
        <v>617</v>
      </c>
      <c r="C91" s="33">
        <v>12</v>
      </c>
      <c r="D91" s="33">
        <v>14</v>
      </c>
      <c r="E91" s="33">
        <v>11</v>
      </c>
      <c r="F91" s="33">
        <v>10</v>
      </c>
      <c r="G91" s="33">
        <v>11</v>
      </c>
      <c r="H91" s="33">
        <v>12</v>
      </c>
      <c r="I91" s="33">
        <v>11</v>
      </c>
      <c r="J91" s="33">
        <v>12</v>
      </c>
      <c r="K91" s="33">
        <v>13</v>
      </c>
    </row>
    <row r="92" spans="2:11" x14ac:dyDescent="0.3">
      <c r="B92" s="15" t="s">
        <v>618</v>
      </c>
      <c r="C92" s="33">
        <v>11</v>
      </c>
      <c r="D92" s="33">
        <v>22</v>
      </c>
      <c r="E92" s="33">
        <v>21</v>
      </c>
      <c r="F92" s="33">
        <v>20</v>
      </c>
      <c r="G92" s="33">
        <v>20</v>
      </c>
      <c r="H92" s="33">
        <v>20</v>
      </c>
      <c r="I92" s="33">
        <v>12</v>
      </c>
      <c r="J92" s="33">
        <v>21</v>
      </c>
      <c r="K92" s="33">
        <v>20</v>
      </c>
    </row>
    <row r="93" spans="2:11" x14ac:dyDescent="0.3">
      <c r="B93" s="15" t="s">
        <v>619</v>
      </c>
      <c r="C93" s="33">
        <v>16</v>
      </c>
      <c r="D93" s="33">
        <v>21</v>
      </c>
      <c r="E93" s="33">
        <v>16</v>
      </c>
      <c r="F93" s="33">
        <v>16</v>
      </c>
      <c r="G93" s="33">
        <v>17</v>
      </c>
      <c r="H93" s="33">
        <v>18</v>
      </c>
      <c r="I93" s="33">
        <v>14</v>
      </c>
      <c r="J93" s="33">
        <v>20</v>
      </c>
      <c r="K93" s="33">
        <v>16</v>
      </c>
    </row>
    <row r="94" spans="2:11" x14ac:dyDescent="0.3">
      <c r="B94" s="15" t="s">
        <v>620</v>
      </c>
      <c r="C94" s="33">
        <v>16</v>
      </c>
      <c r="D94" s="33">
        <v>13</v>
      </c>
      <c r="E94" s="33">
        <v>16</v>
      </c>
      <c r="F94" s="33">
        <v>16</v>
      </c>
      <c r="G94" s="33">
        <v>13</v>
      </c>
      <c r="H94" s="33">
        <v>13</v>
      </c>
      <c r="I94" s="33">
        <v>14</v>
      </c>
      <c r="J94" s="33">
        <v>17</v>
      </c>
      <c r="K94" s="33">
        <v>16</v>
      </c>
    </row>
    <row r="95" spans="2:11" x14ac:dyDescent="0.3">
      <c r="B95" s="15" t="s">
        <v>621</v>
      </c>
      <c r="C95" s="33">
        <v>21</v>
      </c>
      <c r="D95" s="33">
        <v>25</v>
      </c>
      <c r="E95" s="33">
        <v>28</v>
      </c>
      <c r="F95" s="33">
        <v>24</v>
      </c>
      <c r="G95" s="33">
        <v>20</v>
      </c>
      <c r="H95" s="33">
        <v>20</v>
      </c>
      <c r="I95" s="33">
        <v>16</v>
      </c>
      <c r="J95" s="33">
        <v>24</v>
      </c>
      <c r="K95" s="33">
        <v>26</v>
      </c>
    </row>
    <row r="96" spans="2:11" x14ac:dyDescent="0.3">
      <c r="B96" s="15" t="s">
        <v>622</v>
      </c>
      <c r="C96" s="33">
        <v>17</v>
      </c>
      <c r="D96" s="33">
        <v>31</v>
      </c>
      <c r="E96" s="33">
        <v>31</v>
      </c>
      <c r="F96" s="33">
        <v>23</v>
      </c>
      <c r="G96" s="33">
        <v>16</v>
      </c>
      <c r="H96" s="33">
        <v>23</v>
      </c>
      <c r="I96" s="33">
        <v>18</v>
      </c>
      <c r="J96" s="33">
        <v>23</v>
      </c>
      <c r="K96" s="33">
        <v>28</v>
      </c>
    </row>
    <row r="97" spans="2:11" x14ac:dyDescent="0.3">
      <c r="B97" s="15" t="s">
        <v>623</v>
      </c>
      <c r="C97" s="33">
        <v>15</v>
      </c>
      <c r="D97" s="33">
        <v>13</v>
      </c>
      <c r="E97" s="33">
        <v>12</v>
      </c>
      <c r="F97" s="33">
        <v>16</v>
      </c>
      <c r="G97" s="33">
        <v>11</v>
      </c>
      <c r="H97" s="33">
        <v>11</v>
      </c>
      <c r="I97" s="33">
        <v>14</v>
      </c>
      <c r="J97" s="33">
        <v>16</v>
      </c>
      <c r="K97" s="33">
        <v>15</v>
      </c>
    </row>
    <row r="98" spans="2:11" x14ac:dyDescent="0.3">
      <c r="B98" s="15" t="s">
        <v>624</v>
      </c>
      <c r="C98" s="33">
        <v>13</v>
      </c>
      <c r="D98" s="33">
        <v>21</v>
      </c>
      <c r="E98" s="33">
        <v>21</v>
      </c>
      <c r="F98" s="33">
        <v>21</v>
      </c>
      <c r="G98" s="33">
        <v>21</v>
      </c>
      <c r="H98" s="33">
        <v>17</v>
      </c>
      <c r="I98" s="33">
        <v>17</v>
      </c>
      <c r="J98" s="33">
        <v>21</v>
      </c>
      <c r="K98" s="33">
        <v>20</v>
      </c>
    </row>
    <row r="99" spans="2:11" x14ac:dyDescent="0.3">
      <c r="B99" s="15" t="s">
        <v>625</v>
      </c>
      <c r="C99" s="33">
        <v>13</v>
      </c>
      <c r="D99" s="33">
        <v>20</v>
      </c>
      <c r="E99" s="33">
        <v>19</v>
      </c>
      <c r="F99" s="33">
        <v>20</v>
      </c>
      <c r="G99" s="33">
        <v>10</v>
      </c>
      <c r="H99" s="33">
        <v>19</v>
      </c>
      <c r="I99" s="33">
        <v>12</v>
      </c>
      <c r="J99" s="33">
        <v>20</v>
      </c>
      <c r="K99" s="33">
        <v>21</v>
      </c>
    </row>
    <row r="100" spans="2:11" x14ac:dyDescent="0.3">
      <c r="B100" s="15" t="s">
        <v>626</v>
      </c>
      <c r="C100" s="33">
        <v>10</v>
      </c>
      <c r="D100" s="33">
        <v>13</v>
      </c>
      <c r="E100" s="33">
        <v>13</v>
      </c>
      <c r="F100" s="33">
        <v>13</v>
      </c>
      <c r="G100" s="33">
        <v>11</v>
      </c>
      <c r="H100" s="33">
        <v>10</v>
      </c>
      <c r="I100" s="33">
        <v>13</v>
      </c>
      <c r="J100" s="33">
        <v>17</v>
      </c>
      <c r="K100" s="33">
        <v>15</v>
      </c>
    </row>
    <row r="101" spans="2:11" x14ac:dyDescent="0.3">
      <c r="B101" s="15" t="s">
        <v>516</v>
      </c>
      <c r="C101" s="33">
        <v>12</v>
      </c>
      <c r="D101" s="33">
        <v>13</v>
      </c>
      <c r="E101" s="33">
        <v>15</v>
      </c>
      <c r="F101" s="33">
        <v>14</v>
      </c>
      <c r="G101" s="33">
        <v>14</v>
      </c>
      <c r="H101" s="33">
        <v>13</v>
      </c>
      <c r="I101" s="33">
        <v>11</v>
      </c>
      <c r="J101" s="33">
        <v>18</v>
      </c>
      <c r="K101" s="33">
        <v>14</v>
      </c>
    </row>
    <row r="102" spans="2:11" x14ac:dyDescent="0.3">
      <c r="B102" s="15" t="s">
        <v>627</v>
      </c>
      <c r="C102" s="33">
        <v>27</v>
      </c>
      <c r="D102" s="33">
        <v>31</v>
      </c>
      <c r="E102" s="33">
        <v>31</v>
      </c>
      <c r="F102" s="33">
        <v>33</v>
      </c>
      <c r="G102" s="33">
        <v>30</v>
      </c>
      <c r="H102" s="33">
        <v>23</v>
      </c>
      <c r="I102" s="33">
        <v>15</v>
      </c>
      <c r="J102" s="33">
        <v>26</v>
      </c>
      <c r="K102" s="33">
        <v>32</v>
      </c>
    </row>
    <row r="103" spans="2:11" x14ac:dyDescent="0.3">
      <c r="B103" s="15" t="s">
        <v>47</v>
      </c>
      <c r="C103" s="33">
        <v>8</v>
      </c>
      <c r="D103" s="33">
        <v>11</v>
      </c>
      <c r="E103" s="33">
        <v>6</v>
      </c>
      <c r="F103" s="33">
        <v>6</v>
      </c>
      <c r="G103" s="33">
        <v>8</v>
      </c>
      <c r="H103" s="33">
        <v>7</v>
      </c>
      <c r="I103" s="33">
        <v>6</v>
      </c>
      <c r="J103" s="33">
        <v>7</v>
      </c>
      <c r="K103" s="33">
        <v>8</v>
      </c>
    </row>
    <row r="104" spans="2:11" x14ac:dyDescent="0.3">
      <c r="B104" s="39" t="s">
        <v>110</v>
      </c>
      <c r="C104" s="54">
        <f>SUM(C67:C103)</f>
        <v>555</v>
      </c>
      <c r="D104" s="54">
        <f>SUM(D67:D103)</f>
        <v>740</v>
      </c>
      <c r="E104" s="54">
        <f t="shared" ref="E104:K104" si="2">SUM(E67:E103)</f>
        <v>662</v>
      </c>
      <c r="F104" s="54">
        <f t="shared" si="2"/>
        <v>667</v>
      </c>
      <c r="G104" s="54">
        <f t="shared" si="2"/>
        <v>531</v>
      </c>
      <c r="H104" s="54">
        <f t="shared" si="2"/>
        <v>556</v>
      </c>
      <c r="I104" s="54">
        <f t="shared" si="2"/>
        <v>496</v>
      </c>
      <c r="J104" s="54">
        <f t="shared" si="2"/>
        <v>719</v>
      </c>
      <c r="K104" s="54">
        <f t="shared" si="2"/>
        <v>713</v>
      </c>
    </row>
    <row r="105" spans="2:11" x14ac:dyDescent="0.3">
      <c r="B105" s="748" t="s">
        <v>587</v>
      </c>
      <c r="C105" s="749"/>
      <c r="D105" s="749"/>
      <c r="E105" s="749"/>
    </row>
    <row r="107" spans="2:11" ht="25.5" customHeight="1" x14ac:dyDescent="0.3">
      <c r="B107" s="548" t="s">
        <v>848</v>
      </c>
      <c r="C107" s="548"/>
      <c r="D107" s="548"/>
    </row>
    <row r="108" spans="2:11" x14ac:dyDescent="0.3">
      <c r="B108" s="13" t="s">
        <v>630</v>
      </c>
      <c r="C108" s="158">
        <v>2021</v>
      </c>
      <c r="D108" s="158">
        <v>2022</v>
      </c>
    </row>
    <row r="109" spans="2:11" x14ac:dyDescent="0.3">
      <c r="B109" s="177" t="s">
        <v>578</v>
      </c>
      <c r="C109" s="33">
        <v>771</v>
      </c>
      <c r="D109" s="33">
        <v>555</v>
      </c>
    </row>
    <row r="110" spans="2:11" x14ac:dyDescent="0.3">
      <c r="B110" s="177" t="s">
        <v>590</v>
      </c>
      <c r="C110" s="33">
        <v>1669</v>
      </c>
      <c r="D110" s="33">
        <v>740</v>
      </c>
    </row>
    <row r="111" spans="2:11" x14ac:dyDescent="0.3">
      <c r="B111" s="177" t="s">
        <v>591</v>
      </c>
      <c r="C111" s="33">
        <v>764</v>
      </c>
      <c r="D111" s="33">
        <v>662</v>
      </c>
    </row>
    <row r="112" spans="2:11" x14ac:dyDescent="0.3">
      <c r="B112" s="177" t="s">
        <v>629</v>
      </c>
      <c r="C112" s="226">
        <v>0</v>
      </c>
      <c r="D112" s="33">
        <v>667</v>
      </c>
    </row>
    <row r="113" spans="2:14" x14ac:dyDescent="0.3">
      <c r="B113" s="177" t="s">
        <v>582</v>
      </c>
      <c r="C113" s="33">
        <v>750</v>
      </c>
      <c r="D113" s="33">
        <v>531</v>
      </c>
    </row>
    <row r="114" spans="2:14" x14ac:dyDescent="0.3">
      <c r="B114" s="177" t="s">
        <v>583</v>
      </c>
      <c r="C114" s="33">
        <v>695</v>
      </c>
      <c r="D114" s="33">
        <v>556</v>
      </c>
    </row>
    <row r="115" spans="2:14" x14ac:dyDescent="0.3">
      <c r="B115" s="177" t="s">
        <v>592</v>
      </c>
      <c r="C115" s="33">
        <v>370</v>
      </c>
      <c r="D115" s="33">
        <v>496</v>
      </c>
    </row>
    <row r="116" spans="2:14" x14ac:dyDescent="0.3">
      <c r="B116" s="177" t="s">
        <v>593</v>
      </c>
      <c r="C116" s="33">
        <v>606</v>
      </c>
      <c r="D116" s="33">
        <v>719</v>
      </c>
    </row>
    <row r="117" spans="2:14" x14ac:dyDescent="0.3">
      <c r="B117" s="177" t="s">
        <v>586</v>
      </c>
      <c r="C117" s="33">
        <v>620</v>
      </c>
      <c r="D117" s="33">
        <v>713</v>
      </c>
    </row>
    <row r="118" spans="2:14" x14ac:dyDescent="0.3">
      <c r="B118" s="39" t="s">
        <v>41</v>
      </c>
      <c r="C118" s="54">
        <f>SUM(C109:C117)</f>
        <v>6245</v>
      </c>
      <c r="D118" s="54">
        <f>SUM(D109:D117)</f>
        <v>5639</v>
      </c>
    </row>
    <row r="119" spans="2:14" x14ac:dyDescent="0.3">
      <c r="B119" s="748" t="s">
        <v>587</v>
      </c>
      <c r="C119" s="749"/>
      <c r="D119" s="749"/>
      <c r="E119" s="749"/>
    </row>
    <row r="121" spans="2:14" x14ac:dyDescent="0.35">
      <c r="B121" s="528" t="s">
        <v>849</v>
      </c>
      <c r="C121" s="528"/>
      <c r="D121" s="528"/>
      <c r="E121" s="528"/>
      <c r="F121" s="528"/>
      <c r="G121" s="528"/>
      <c r="H121" s="528"/>
      <c r="I121" s="528"/>
      <c r="J121" s="528"/>
      <c r="K121" s="528"/>
      <c r="L121" s="528"/>
      <c r="M121" s="528"/>
      <c r="N121" s="528"/>
    </row>
    <row r="122" spans="2:14" x14ac:dyDescent="0.35">
      <c r="B122" s="757" t="s">
        <v>0</v>
      </c>
      <c r="C122" s="602">
        <v>2020</v>
      </c>
      <c r="D122" s="602"/>
      <c r="E122" s="602"/>
      <c r="F122" s="602"/>
      <c r="G122" s="602"/>
      <c r="H122" s="602">
        <v>2021</v>
      </c>
      <c r="I122" s="602"/>
      <c r="J122" s="602"/>
      <c r="K122" s="602"/>
      <c r="L122" s="602">
        <v>2022</v>
      </c>
      <c r="M122" s="602"/>
      <c r="N122" s="602"/>
    </row>
    <row r="123" spans="2:14" x14ac:dyDescent="0.35">
      <c r="B123" s="758"/>
      <c r="C123" s="602" t="s">
        <v>631</v>
      </c>
      <c r="D123" s="602"/>
      <c r="E123" s="602" t="s">
        <v>632</v>
      </c>
      <c r="F123" s="602"/>
      <c r="G123" s="602" t="s">
        <v>631</v>
      </c>
      <c r="H123" s="602"/>
      <c r="I123" s="602" t="s">
        <v>632</v>
      </c>
      <c r="J123" s="602"/>
      <c r="K123" s="602" t="s">
        <v>631</v>
      </c>
      <c r="L123" s="602"/>
      <c r="M123" s="602" t="s">
        <v>632</v>
      </c>
      <c r="N123" s="602"/>
    </row>
    <row r="124" spans="2:14" ht="39" x14ac:dyDescent="0.35">
      <c r="B124" s="759"/>
      <c r="C124" s="199" t="s">
        <v>633</v>
      </c>
      <c r="D124" s="199" t="s">
        <v>634</v>
      </c>
      <c r="E124" s="199" t="s">
        <v>633</v>
      </c>
      <c r="F124" s="199" t="s">
        <v>634</v>
      </c>
      <c r="G124" s="199" t="s">
        <v>633</v>
      </c>
      <c r="H124" s="199" t="s">
        <v>635</v>
      </c>
      <c r="I124" s="199" t="s">
        <v>636</v>
      </c>
      <c r="J124" s="199" t="s">
        <v>634</v>
      </c>
      <c r="K124" s="199" t="s">
        <v>637</v>
      </c>
      <c r="L124" s="199" t="s">
        <v>634</v>
      </c>
      <c r="M124" s="199" t="s">
        <v>637</v>
      </c>
      <c r="N124" s="199" t="s">
        <v>634</v>
      </c>
    </row>
    <row r="125" spans="2:14" x14ac:dyDescent="0.35">
      <c r="B125" s="227" t="s">
        <v>69</v>
      </c>
      <c r="C125" s="111">
        <v>8</v>
      </c>
      <c r="D125" s="111">
        <v>93</v>
      </c>
      <c r="E125" s="111">
        <v>1</v>
      </c>
      <c r="F125" s="111">
        <v>2</v>
      </c>
      <c r="G125" s="111">
        <v>5</v>
      </c>
      <c r="H125" s="111">
        <v>66</v>
      </c>
      <c r="I125" s="111"/>
      <c r="J125" s="111">
        <v>0</v>
      </c>
      <c r="K125" s="111">
        <v>7</v>
      </c>
      <c r="L125" s="111">
        <v>80</v>
      </c>
      <c r="M125" s="111"/>
      <c r="N125" s="111">
        <v>0</v>
      </c>
    </row>
    <row r="126" spans="2:14" x14ac:dyDescent="0.35">
      <c r="B126" s="227" t="s">
        <v>71</v>
      </c>
      <c r="C126" s="111">
        <v>4</v>
      </c>
      <c r="D126" s="111">
        <v>12</v>
      </c>
      <c r="E126" s="111">
        <v>2</v>
      </c>
      <c r="F126" s="111">
        <v>11</v>
      </c>
      <c r="G126" s="111">
        <v>6</v>
      </c>
      <c r="H126" s="111">
        <v>10</v>
      </c>
      <c r="I126" s="111">
        <v>1</v>
      </c>
      <c r="J126" s="111">
        <v>2</v>
      </c>
      <c r="K126" s="111">
        <v>4</v>
      </c>
      <c r="L126" s="111">
        <v>21</v>
      </c>
      <c r="M126" s="111">
        <v>1</v>
      </c>
      <c r="N126" s="111">
        <v>4</v>
      </c>
    </row>
    <row r="127" spans="2:14" x14ac:dyDescent="0.35">
      <c r="B127" s="227" t="s">
        <v>176</v>
      </c>
      <c r="C127" s="111">
        <v>10</v>
      </c>
      <c r="D127" s="111">
        <v>87</v>
      </c>
      <c r="E127" s="111">
        <v>2</v>
      </c>
      <c r="F127" s="111">
        <v>9</v>
      </c>
      <c r="G127" s="111">
        <v>12</v>
      </c>
      <c r="H127" s="111">
        <v>97</v>
      </c>
      <c r="I127" s="111">
        <v>3</v>
      </c>
      <c r="J127" s="111">
        <v>7</v>
      </c>
      <c r="K127" s="111">
        <v>12</v>
      </c>
      <c r="L127" s="111">
        <v>174</v>
      </c>
      <c r="M127" s="111">
        <v>4</v>
      </c>
      <c r="N127" s="111">
        <v>2</v>
      </c>
    </row>
    <row r="128" spans="2:14" x14ac:dyDescent="0.35">
      <c r="B128" s="227" t="s">
        <v>73</v>
      </c>
      <c r="C128" s="111">
        <v>14</v>
      </c>
      <c r="D128" s="111">
        <v>179</v>
      </c>
      <c r="E128" s="111"/>
      <c r="F128" s="111">
        <v>0</v>
      </c>
      <c r="G128" s="111">
        <v>12</v>
      </c>
      <c r="H128" s="111">
        <v>131</v>
      </c>
      <c r="I128" s="111"/>
      <c r="J128" s="111">
        <v>0</v>
      </c>
      <c r="K128" s="111">
        <v>14</v>
      </c>
      <c r="L128" s="111">
        <v>184</v>
      </c>
      <c r="M128" s="111"/>
      <c r="N128" s="111">
        <v>0</v>
      </c>
    </row>
    <row r="129" spans="2:14" x14ac:dyDescent="0.35">
      <c r="B129" s="227" t="s">
        <v>74</v>
      </c>
      <c r="C129" s="111">
        <v>4</v>
      </c>
      <c r="D129" s="111">
        <v>29</v>
      </c>
      <c r="E129" s="111"/>
      <c r="F129" s="111">
        <v>0</v>
      </c>
      <c r="G129" s="111">
        <v>4</v>
      </c>
      <c r="H129" s="111">
        <v>13</v>
      </c>
      <c r="I129" s="111">
        <v>1</v>
      </c>
      <c r="J129" s="111">
        <v>1</v>
      </c>
      <c r="K129" s="111">
        <v>6</v>
      </c>
      <c r="L129" s="111">
        <v>52</v>
      </c>
      <c r="M129" s="111">
        <v>1</v>
      </c>
      <c r="N129" s="111">
        <v>1</v>
      </c>
    </row>
    <row r="130" spans="2:14" x14ac:dyDescent="0.35">
      <c r="B130" s="227" t="s">
        <v>75</v>
      </c>
      <c r="C130" s="111">
        <v>4</v>
      </c>
      <c r="D130" s="111">
        <v>13</v>
      </c>
      <c r="E130" s="111">
        <v>2</v>
      </c>
      <c r="F130" s="111">
        <v>2</v>
      </c>
      <c r="G130" s="111">
        <v>3</v>
      </c>
      <c r="H130" s="111">
        <v>21</v>
      </c>
      <c r="I130" s="111"/>
      <c r="J130" s="111">
        <v>0</v>
      </c>
      <c r="K130" s="111">
        <v>4</v>
      </c>
      <c r="L130" s="111">
        <v>17</v>
      </c>
      <c r="M130" s="111"/>
      <c r="N130" s="111">
        <v>2</v>
      </c>
    </row>
    <row r="131" spans="2:14" x14ac:dyDescent="0.35">
      <c r="B131" s="227" t="s">
        <v>167</v>
      </c>
      <c r="C131" s="111">
        <v>3</v>
      </c>
      <c r="D131" s="111">
        <v>8</v>
      </c>
      <c r="E131" s="111">
        <v>1</v>
      </c>
      <c r="F131" s="111">
        <v>3</v>
      </c>
      <c r="G131" s="111">
        <v>4</v>
      </c>
      <c r="H131" s="111">
        <v>19</v>
      </c>
      <c r="I131" s="111"/>
      <c r="J131" s="111">
        <v>0</v>
      </c>
      <c r="K131" s="111">
        <v>5</v>
      </c>
      <c r="L131" s="111">
        <v>68</v>
      </c>
      <c r="M131" s="111">
        <v>2</v>
      </c>
      <c r="N131" s="111">
        <v>6</v>
      </c>
    </row>
    <row r="132" spans="2:14" x14ac:dyDescent="0.35">
      <c r="B132" s="227" t="s">
        <v>77</v>
      </c>
      <c r="C132" s="111">
        <v>1</v>
      </c>
      <c r="D132" s="111">
        <v>5</v>
      </c>
      <c r="E132" s="111">
        <v>1</v>
      </c>
      <c r="F132" s="111">
        <v>4</v>
      </c>
      <c r="G132" s="111">
        <v>5</v>
      </c>
      <c r="H132" s="111">
        <v>10</v>
      </c>
      <c r="I132" s="111">
        <v>2</v>
      </c>
      <c r="J132" s="111">
        <v>4</v>
      </c>
      <c r="K132" s="111">
        <v>4</v>
      </c>
      <c r="L132" s="111">
        <v>5</v>
      </c>
      <c r="M132" s="111">
        <v>3</v>
      </c>
      <c r="N132" s="111">
        <v>12</v>
      </c>
    </row>
    <row r="133" spans="2:14" x14ac:dyDescent="0.35">
      <c r="B133" s="227" t="s">
        <v>78</v>
      </c>
      <c r="C133" s="111">
        <v>6</v>
      </c>
      <c r="D133" s="111">
        <v>10</v>
      </c>
      <c r="E133" s="111">
        <v>2</v>
      </c>
      <c r="F133" s="111">
        <v>5</v>
      </c>
      <c r="G133" s="111">
        <v>2</v>
      </c>
      <c r="H133" s="111">
        <v>1</v>
      </c>
      <c r="I133" s="111">
        <v>1</v>
      </c>
      <c r="J133" s="111">
        <v>5</v>
      </c>
      <c r="K133" s="111">
        <v>4</v>
      </c>
      <c r="L133" s="111">
        <v>11</v>
      </c>
      <c r="M133" s="111">
        <v>1</v>
      </c>
      <c r="N133" s="111">
        <v>0</v>
      </c>
    </row>
    <row r="134" spans="2:14" x14ac:dyDescent="0.35">
      <c r="B134" s="227" t="s">
        <v>168</v>
      </c>
      <c r="C134" s="111">
        <v>9</v>
      </c>
      <c r="D134" s="111">
        <v>34</v>
      </c>
      <c r="E134" s="111">
        <v>3</v>
      </c>
      <c r="F134" s="111">
        <v>11</v>
      </c>
      <c r="G134" s="111">
        <v>7</v>
      </c>
      <c r="H134" s="111">
        <v>20</v>
      </c>
      <c r="I134" s="111"/>
      <c r="J134" s="111">
        <v>0</v>
      </c>
      <c r="K134" s="111">
        <v>4</v>
      </c>
      <c r="L134" s="111">
        <v>5</v>
      </c>
      <c r="M134" s="111"/>
      <c r="N134" s="111">
        <v>0</v>
      </c>
    </row>
    <row r="135" spans="2:14" x14ac:dyDescent="0.35">
      <c r="B135" s="227" t="s">
        <v>80</v>
      </c>
      <c r="C135" s="111"/>
      <c r="D135" s="111">
        <v>2</v>
      </c>
      <c r="E135" s="111"/>
      <c r="F135" s="111">
        <v>0</v>
      </c>
      <c r="G135" s="111">
        <v>1</v>
      </c>
      <c r="H135" s="111">
        <v>2</v>
      </c>
      <c r="I135" s="111">
        <v>1</v>
      </c>
      <c r="J135" s="111">
        <v>0</v>
      </c>
      <c r="K135" s="111">
        <v>1</v>
      </c>
      <c r="L135" s="111">
        <v>2</v>
      </c>
      <c r="M135" s="111"/>
      <c r="N135" s="111">
        <v>0</v>
      </c>
    </row>
    <row r="136" spans="2:14" x14ac:dyDescent="0.35">
      <c r="B136" s="227" t="s">
        <v>81</v>
      </c>
      <c r="C136" s="111">
        <v>9</v>
      </c>
      <c r="D136" s="111">
        <v>42</v>
      </c>
      <c r="E136" s="111">
        <v>1</v>
      </c>
      <c r="F136" s="111">
        <v>3</v>
      </c>
      <c r="G136" s="111">
        <v>8</v>
      </c>
      <c r="H136" s="111">
        <v>48</v>
      </c>
      <c r="I136" s="111">
        <v>6</v>
      </c>
      <c r="J136" s="111">
        <v>14</v>
      </c>
      <c r="K136" s="111">
        <v>7</v>
      </c>
      <c r="L136" s="111">
        <v>34</v>
      </c>
      <c r="M136" s="111">
        <v>4</v>
      </c>
      <c r="N136" s="111">
        <v>21</v>
      </c>
    </row>
    <row r="137" spans="2:14" x14ac:dyDescent="0.35">
      <c r="B137" s="227" t="s">
        <v>82</v>
      </c>
      <c r="C137" s="111">
        <v>4</v>
      </c>
      <c r="D137" s="111">
        <v>6</v>
      </c>
      <c r="E137" s="111"/>
      <c r="F137" s="111">
        <v>0</v>
      </c>
      <c r="G137" s="111">
        <v>6</v>
      </c>
      <c r="H137" s="111">
        <v>12</v>
      </c>
      <c r="I137" s="111"/>
      <c r="J137" s="111">
        <v>0</v>
      </c>
      <c r="K137" s="111">
        <v>6</v>
      </c>
      <c r="L137" s="111">
        <v>33</v>
      </c>
      <c r="M137" s="111">
        <v>1</v>
      </c>
      <c r="N137" s="111">
        <v>1</v>
      </c>
    </row>
    <row r="138" spans="2:14" x14ac:dyDescent="0.35">
      <c r="B138" s="227" t="s">
        <v>83</v>
      </c>
      <c r="C138" s="111">
        <v>8</v>
      </c>
      <c r="D138" s="111">
        <v>128</v>
      </c>
      <c r="E138" s="111"/>
      <c r="F138" s="111">
        <v>1</v>
      </c>
      <c r="G138" s="111">
        <v>9</v>
      </c>
      <c r="H138" s="111">
        <v>123</v>
      </c>
      <c r="I138" s="111">
        <v>1</v>
      </c>
      <c r="J138" s="111">
        <v>1</v>
      </c>
      <c r="K138" s="111">
        <v>21</v>
      </c>
      <c r="L138" s="111">
        <v>137</v>
      </c>
      <c r="M138" s="111">
        <v>3</v>
      </c>
      <c r="N138" s="111">
        <v>3</v>
      </c>
    </row>
    <row r="139" spans="2:14" x14ac:dyDescent="0.35">
      <c r="B139" s="227" t="s">
        <v>84</v>
      </c>
      <c r="C139" s="111">
        <v>6</v>
      </c>
      <c r="D139" s="111">
        <v>33</v>
      </c>
      <c r="E139" s="111">
        <v>4</v>
      </c>
      <c r="F139" s="111">
        <v>8</v>
      </c>
      <c r="G139" s="111">
        <v>7</v>
      </c>
      <c r="H139" s="111">
        <v>19</v>
      </c>
      <c r="I139" s="111">
        <v>3</v>
      </c>
      <c r="J139" s="111">
        <v>13</v>
      </c>
      <c r="K139" s="111">
        <v>3</v>
      </c>
      <c r="L139" s="111">
        <v>31</v>
      </c>
      <c r="M139" s="111">
        <v>1</v>
      </c>
      <c r="N139" s="111">
        <v>5</v>
      </c>
    </row>
    <row r="140" spans="2:14" x14ac:dyDescent="0.35">
      <c r="B140" s="227" t="s">
        <v>85</v>
      </c>
      <c r="C140" s="111">
        <v>10</v>
      </c>
      <c r="D140" s="111">
        <v>100</v>
      </c>
      <c r="E140" s="111">
        <v>1</v>
      </c>
      <c r="F140" s="111">
        <v>10</v>
      </c>
      <c r="G140" s="111">
        <v>11</v>
      </c>
      <c r="H140" s="111">
        <v>65</v>
      </c>
      <c r="I140" s="111"/>
      <c r="J140" s="111">
        <v>0</v>
      </c>
      <c r="K140" s="111">
        <v>6</v>
      </c>
      <c r="L140" s="111">
        <v>78</v>
      </c>
      <c r="M140" s="111">
        <v>1</v>
      </c>
      <c r="N140" s="111">
        <v>2</v>
      </c>
    </row>
    <row r="141" spans="2:14" x14ac:dyDescent="0.35">
      <c r="B141" s="227" t="s">
        <v>86</v>
      </c>
      <c r="C141" s="111"/>
      <c r="D141" s="111">
        <v>0</v>
      </c>
      <c r="E141" s="111"/>
      <c r="F141" s="111">
        <v>0</v>
      </c>
      <c r="G141" s="111">
        <v>3</v>
      </c>
      <c r="H141" s="111">
        <v>9</v>
      </c>
      <c r="I141" s="111">
        <v>1</v>
      </c>
      <c r="J141" s="111">
        <v>1</v>
      </c>
      <c r="K141" s="111">
        <v>4</v>
      </c>
      <c r="L141" s="111">
        <v>17</v>
      </c>
      <c r="M141" s="111"/>
      <c r="N141" s="111">
        <v>0</v>
      </c>
    </row>
    <row r="142" spans="2:14" x14ac:dyDescent="0.35">
      <c r="B142" s="227" t="s">
        <v>87</v>
      </c>
      <c r="C142" s="111">
        <v>13</v>
      </c>
      <c r="D142" s="111">
        <v>63</v>
      </c>
      <c r="E142" s="111">
        <v>2</v>
      </c>
      <c r="F142" s="111">
        <v>5</v>
      </c>
      <c r="G142" s="111">
        <v>13</v>
      </c>
      <c r="H142" s="111">
        <v>45</v>
      </c>
      <c r="I142" s="111"/>
      <c r="J142" s="111">
        <v>0</v>
      </c>
      <c r="K142" s="111">
        <v>14</v>
      </c>
      <c r="L142" s="111">
        <v>75</v>
      </c>
      <c r="M142" s="111">
        <v>2</v>
      </c>
      <c r="N142" s="111">
        <v>10</v>
      </c>
    </row>
    <row r="143" spans="2:14" x14ac:dyDescent="0.35">
      <c r="B143" s="227" t="s">
        <v>88</v>
      </c>
      <c r="C143" s="111">
        <v>11</v>
      </c>
      <c r="D143" s="111">
        <v>62</v>
      </c>
      <c r="E143" s="111">
        <v>1</v>
      </c>
      <c r="F143" s="111">
        <v>1</v>
      </c>
      <c r="G143" s="111">
        <v>10</v>
      </c>
      <c r="H143" s="111">
        <v>28</v>
      </c>
      <c r="I143" s="111"/>
      <c r="J143" s="111">
        <v>0</v>
      </c>
      <c r="K143" s="111">
        <v>12</v>
      </c>
      <c r="L143" s="111">
        <v>64</v>
      </c>
      <c r="M143" s="111">
        <v>1</v>
      </c>
      <c r="N143" s="111">
        <v>1</v>
      </c>
    </row>
    <row r="144" spans="2:14" x14ac:dyDescent="0.35">
      <c r="B144" s="227" t="s">
        <v>89</v>
      </c>
      <c r="C144" s="111">
        <v>3</v>
      </c>
      <c r="D144" s="111">
        <v>12</v>
      </c>
      <c r="E144" s="111">
        <v>2</v>
      </c>
      <c r="F144" s="111">
        <v>2</v>
      </c>
      <c r="G144" s="111">
        <v>3</v>
      </c>
      <c r="H144" s="111">
        <v>9</v>
      </c>
      <c r="I144" s="111">
        <v>3</v>
      </c>
      <c r="J144" s="111">
        <v>6</v>
      </c>
      <c r="K144" s="111">
        <v>4</v>
      </c>
      <c r="L144" s="111">
        <v>17</v>
      </c>
      <c r="M144" s="111">
        <v>2</v>
      </c>
      <c r="N144" s="111">
        <v>3</v>
      </c>
    </row>
    <row r="145" spans="2:14" x14ac:dyDescent="0.35">
      <c r="B145" s="227" t="s">
        <v>90</v>
      </c>
      <c r="C145" s="111">
        <v>4</v>
      </c>
      <c r="D145" s="111">
        <v>43</v>
      </c>
      <c r="E145" s="111">
        <v>2</v>
      </c>
      <c r="F145" s="111">
        <v>33</v>
      </c>
      <c r="G145" s="111">
        <v>3</v>
      </c>
      <c r="H145" s="111">
        <v>22</v>
      </c>
      <c r="I145" s="111">
        <v>2</v>
      </c>
      <c r="J145" s="111">
        <v>7</v>
      </c>
      <c r="K145" s="111">
        <v>4</v>
      </c>
      <c r="L145" s="111">
        <v>44</v>
      </c>
      <c r="M145" s="111">
        <v>2</v>
      </c>
      <c r="N145" s="111">
        <v>14</v>
      </c>
    </row>
    <row r="146" spans="2:14" x14ac:dyDescent="0.35">
      <c r="B146" s="227" t="s">
        <v>91</v>
      </c>
      <c r="C146" s="111">
        <v>5</v>
      </c>
      <c r="D146" s="111">
        <v>32</v>
      </c>
      <c r="E146" s="111"/>
      <c r="F146" s="111">
        <v>0</v>
      </c>
      <c r="G146" s="111">
        <v>5</v>
      </c>
      <c r="H146" s="111">
        <v>32</v>
      </c>
      <c r="I146" s="111"/>
      <c r="J146" s="111">
        <v>0</v>
      </c>
      <c r="K146" s="111">
        <v>2</v>
      </c>
      <c r="L146" s="111">
        <v>41</v>
      </c>
      <c r="M146" s="111"/>
      <c r="N146" s="111">
        <v>0</v>
      </c>
    </row>
    <row r="147" spans="2:14" x14ac:dyDescent="0.35">
      <c r="B147" s="227" t="s">
        <v>92</v>
      </c>
      <c r="C147" s="111">
        <v>6</v>
      </c>
      <c r="D147" s="111">
        <v>125</v>
      </c>
      <c r="E147" s="111"/>
      <c r="F147" s="111">
        <v>0</v>
      </c>
      <c r="G147" s="111">
        <v>11</v>
      </c>
      <c r="H147" s="111">
        <v>116</v>
      </c>
      <c r="I147" s="111"/>
      <c r="J147" s="111">
        <v>0</v>
      </c>
      <c r="K147" s="111">
        <v>11</v>
      </c>
      <c r="L147" s="111">
        <v>196</v>
      </c>
      <c r="M147" s="111">
        <v>1</v>
      </c>
      <c r="N147" s="111">
        <v>5</v>
      </c>
    </row>
    <row r="148" spans="2:14" x14ac:dyDescent="0.35">
      <c r="B148" s="227" t="s">
        <v>93</v>
      </c>
      <c r="C148" s="111">
        <v>29</v>
      </c>
      <c r="D148" s="111">
        <v>270</v>
      </c>
      <c r="E148" s="111">
        <v>12</v>
      </c>
      <c r="F148" s="111">
        <v>70</v>
      </c>
      <c r="G148" s="111">
        <v>31</v>
      </c>
      <c r="H148" s="111">
        <v>283</v>
      </c>
      <c r="I148" s="111">
        <v>11</v>
      </c>
      <c r="J148" s="111">
        <v>0</v>
      </c>
      <c r="K148" s="111">
        <v>25</v>
      </c>
      <c r="L148" s="111">
        <v>206</v>
      </c>
      <c r="M148" s="111">
        <v>10</v>
      </c>
      <c r="N148" s="111">
        <v>30</v>
      </c>
    </row>
    <row r="149" spans="2:14" x14ac:dyDescent="0.35">
      <c r="B149" s="227" t="s">
        <v>94</v>
      </c>
      <c r="C149" s="111">
        <v>6</v>
      </c>
      <c r="D149" s="111">
        <v>68</v>
      </c>
      <c r="E149" s="111">
        <v>2</v>
      </c>
      <c r="F149" s="111">
        <v>2</v>
      </c>
      <c r="G149" s="111">
        <v>7</v>
      </c>
      <c r="H149" s="111">
        <v>67</v>
      </c>
      <c r="I149" s="111">
        <v>2</v>
      </c>
      <c r="J149" s="111">
        <v>8</v>
      </c>
      <c r="K149" s="111">
        <v>7</v>
      </c>
      <c r="L149" s="111">
        <v>141</v>
      </c>
      <c r="M149" s="111">
        <v>2</v>
      </c>
      <c r="N149" s="111">
        <v>13</v>
      </c>
    </row>
    <row r="150" spans="2:14" x14ac:dyDescent="0.35">
      <c r="B150" s="227" t="s">
        <v>95</v>
      </c>
      <c r="C150" s="111">
        <v>4</v>
      </c>
      <c r="D150" s="111">
        <v>26</v>
      </c>
      <c r="E150" s="111"/>
      <c r="F150" s="111">
        <v>0</v>
      </c>
      <c r="G150" s="111">
        <v>6</v>
      </c>
      <c r="H150" s="111">
        <v>53</v>
      </c>
      <c r="I150" s="111">
        <v>1</v>
      </c>
      <c r="J150" s="111">
        <v>0</v>
      </c>
      <c r="K150" s="111">
        <v>6</v>
      </c>
      <c r="L150" s="111">
        <v>47</v>
      </c>
      <c r="M150" s="111">
        <v>2</v>
      </c>
      <c r="N150" s="111">
        <v>5</v>
      </c>
    </row>
    <row r="151" spans="2:14" x14ac:dyDescent="0.35">
      <c r="B151" s="227" t="s">
        <v>96</v>
      </c>
      <c r="C151" s="111">
        <v>12</v>
      </c>
      <c r="D151" s="111">
        <v>63</v>
      </c>
      <c r="E151" s="111">
        <v>1</v>
      </c>
      <c r="F151" s="111">
        <v>1</v>
      </c>
      <c r="G151" s="111">
        <v>11</v>
      </c>
      <c r="H151" s="111">
        <v>71</v>
      </c>
      <c r="I151" s="111">
        <v>1</v>
      </c>
      <c r="J151" s="111">
        <v>1</v>
      </c>
      <c r="K151" s="111">
        <v>6</v>
      </c>
      <c r="L151" s="111">
        <v>49</v>
      </c>
      <c r="M151" s="111"/>
      <c r="N151" s="111">
        <v>0</v>
      </c>
    </row>
    <row r="152" spans="2:14" x14ac:dyDescent="0.35">
      <c r="B152" s="227" t="s">
        <v>97</v>
      </c>
      <c r="C152" s="111">
        <v>12</v>
      </c>
      <c r="D152" s="111">
        <v>65</v>
      </c>
      <c r="E152" s="111">
        <v>4</v>
      </c>
      <c r="F152" s="111">
        <v>7</v>
      </c>
      <c r="G152" s="111">
        <v>12</v>
      </c>
      <c r="H152" s="111">
        <v>51</v>
      </c>
      <c r="I152" s="111">
        <v>4</v>
      </c>
      <c r="J152" s="111">
        <v>6</v>
      </c>
      <c r="K152" s="111">
        <v>5</v>
      </c>
      <c r="L152" s="111">
        <v>44</v>
      </c>
      <c r="M152" s="111">
        <v>1</v>
      </c>
      <c r="N152" s="111">
        <v>2</v>
      </c>
    </row>
    <row r="153" spans="2:14" x14ac:dyDescent="0.35">
      <c r="B153" s="227" t="s">
        <v>98</v>
      </c>
      <c r="C153" s="111">
        <v>6</v>
      </c>
      <c r="D153" s="111">
        <v>21</v>
      </c>
      <c r="E153" s="111">
        <v>3</v>
      </c>
      <c r="F153" s="111">
        <v>6</v>
      </c>
      <c r="G153" s="111">
        <v>9</v>
      </c>
      <c r="H153" s="111">
        <v>58</v>
      </c>
      <c r="I153" s="111">
        <v>2</v>
      </c>
      <c r="J153" s="111">
        <v>2</v>
      </c>
      <c r="K153" s="111">
        <v>9</v>
      </c>
      <c r="L153" s="111">
        <v>80</v>
      </c>
      <c r="M153" s="111"/>
      <c r="N153" s="111">
        <v>6</v>
      </c>
    </row>
    <row r="154" spans="2:14" x14ac:dyDescent="0.35">
      <c r="B154" s="227" t="s">
        <v>99</v>
      </c>
      <c r="C154" s="111">
        <v>22</v>
      </c>
      <c r="D154" s="111">
        <v>228</v>
      </c>
      <c r="E154" s="111">
        <v>2</v>
      </c>
      <c r="F154" s="111">
        <v>6</v>
      </c>
      <c r="G154" s="111">
        <v>20</v>
      </c>
      <c r="H154" s="111">
        <v>100</v>
      </c>
      <c r="I154" s="111">
        <v>3</v>
      </c>
      <c r="J154" s="111">
        <v>7</v>
      </c>
      <c r="K154" s="111">
        <v>18</v>
      </c>
      <c r="L154" s="111">
        <v>220</v>
      </c>
      <c r="M154" s="111">
        <v>2</v>
      </c>
      <c r="N154" s="111">
        <v>2</v>
      </c>
    </row>
    <row r="155" spans="2:14" x14ac:dyDescent="0.35">
      <c r="B155" s="227" t="s">
        <v>100</v>
      </c>
      <c r="C155" s="111">
        <v>8</v>
      </c>
      <c r="D155" s="111">
        <v>38</v>
      </c>
      <c r="E155" s="111">
        <v>7</v>
      </c>
      <c r="F155" s="111">
        <v>16</v>
      </c>
      <c r="G155" s="111">
        <v>15</v>
      </c>
      <c r="H155" s="111">
        <v>51</v>
      </c>
      <c r="I155" s="111">
        <v>17</v>
      </c>
      <c r="J155" s="111">
        <v>36</v>
      </c>
      <c r="K155" s="111">
        <v>10</v>
      </c>
      <c r="L155" s="111">
        <v>71</v>
      </c>
      <c r="M155" s="111">
        <v>5</v>
      </c>
      <c r="N155" s="111">
        <v>16</v>
      </c>
    </row>
    <row r="156" spans="2:14" x14ac:dyDescent="0.35">
      <c r="B156" s="227" t="s">
        <v>101</v>
      </c>
      <c r="C156" s="111">
        <v>12</v>
      </c>
      <c r="D156" s="111">
        <v>42</v>
      </c>
      <c r="E156" s="111">
        <v>3</v>
      </c>
      <c r="F156" s="111">
        <v>4</v>
      </c>
      <c r="G156" s="111">
        <v>8</v>
      </c>
      <c r="H156" s="111">
        <v>31</v>
      </c>
      <c r="I156" s="111"/>
      <c r="J156" s="111">
        <v>0</v>
      </c>
      <c r="K156" s="111">
        <v>10</v>
      </c>
      <c r="L156" s="111">
        <v>88</v>
      </c>
      <c r="M156" s="111">
        <v>1</v>
      </c>
      <c r="N156" s="111">
        <v>4</v>
      </c>
    </row>
    <row r="157" spans="2:14" x14ac:dyDescent="0.35">
      <c r="B157" s="227" t="s">
        <v>102</v>
      </c>
      <c r="C157" s="111">
        <v>8</v>
      </c>
      <c r="D157" s="111">
        <v>94</v>
      </c>
      <c r="E157" s="111">
        <v>3</v>
      </c>
      <c r="F157" s="111">
        <v>22</v>
      </c>
      <c r="G157" s="111">
        <v>6</v>
      </c>
      <c r="H157" s="111">
        <v>40</v>
      </c>
      <c r="I157" s="111">
        <v>1</v>
      </c>
      <c r="J157" s="111">
        <v>2</v>
      </c>
      <c r="K157" s="111">
        <v>5</v>
      </c>
      <c r="L157" s="111">
        <v>59</v>
      </c>
      <c r="M157" s="111">
        <v>2</v>
      </c>
      <c r="N157" s="111">
        <v>27</v>
      </c>
    </row>
    <row r="158" spans="2:14" x14ac:dyDescent="0.35">
      <c r="B158" s="227" t="s">
        <v>103</v>
      </c>
      <c r="C158" s="111">
        <v>12</v>
      </c>
      <c r="D158" s="111">
        <v>8</v>
      </c>
      <c r="E158" s="111">
        <v>2</v>
      </c>
      <c r="F158" s="111">
        <v>4</v>
      </c>
      <c r="G158" s="111">
        <v>2</v>
      </c>
      <c r="H158" s="111">
        <v>13</v>
      </c>
      <c r="I158" s="111">
        <v>2</v>
      </c>
      <c r="J158" s="111">
        <v>10</v>
      </c>
      <c r="K158" s="111">
        <v>3</v>
      </c>
      <c r="L158" s="111">
        <v>11</v>
      </c>
      <c r="M158" s="111">
        <v>3</v>
      </c>
      <c r="N158" s="111">
        <v>10</v>
      </c>
    </row>
    <row r="159" spans="2:14" x14ac:dyDescent="0.35">
      <c r="B159" s="227" t="s">
        <v>104</v>
      </c>
      <c r="C159" s="111">
        <v>5</v>
      </c>
      <c r="D159" s="111">
        <v>0</v>
      </c>
      <c r="E159" s="111"/>
      <c r="F159" s="111">
        <v>0</v>
      </c>
      <c r="G159" s="111">
        <v>2</v>
      </c>
      <c r="H159" s="111">
        <v>5</v>
      </c>
      <c r="I159" s="111"/>
      <c r="J159" s="111">
        <v>0</v>
      </c>
      <c r="K159" s="111"/>
      <c r="L159" s="111">
        <v>1</v>
      </c>
      <c r="M159" s="111"/>
      <c r="N159" s="111">
        <v>1</v>
      </c>
    </row>
    <row r="160" spans="2:14" x14ac:dyDescent="0.35">
      <c r="B160" s="227" t="s">
        <v>105</v>
      </c>
      <c r="C160" s="111">
        <v>3</v>
      </c>
      <c r="D160" s="111">
        <v>30</v>
      </c>
      <c r="E160" s="111">
        <v>2</v>
      </c>
      <c r="F160" s="111">
        <v>8</v>
      </c>
      <c r="G160" s="111">
        <v>3</v>
      </c>
      <c r="H160" s="111">
        <v>9</v>
      </c>
      <c r="I160" s="111">
        <v>1</v>
      </c>
      <c r="J160" s="111">
        <v>3</v>
      </c>
      <c r="K160" s="111">
        <v>4</v>
      </c>
      <c r="L160" s="111">
        <v>35</v>
      </c>
      <c r="M160" s="111">
        <v>3</v>
      </c>
      <c r="N160" s="111">
        <v>14</v>
      </c>
    </row>
    <row r="161" spans="2:15" x14ac:dyDescent="0.35">
      <c r="B161" s="227" t="s">
        <v>37</v>
      </c>
      <c r="C161" s="111">
        <v>21</v>
      </c>
      <c r="D161" s="111">
        <v>141</v>
      </c>
      <c r="E161" s="111">
        <v>5</v>
      </c>
      <c r="F161" s="111">
        <v>76</v>
      </c>
      <c r="G161" s="111">
        <v>26</v>
      </c>
      <c r="H161" s="111">
        <v>179</v>
      </c>
      <c r="I161" s="111">
        <v>8</v>
      </c>
      <c r="J161" s="111">
        <v>65</v>
      </c>
      <c r="K161" s="111">
        <v>29</v>
      </c>
      <c r="L161" s="111">
        <v>266</v>
      </c>
      <c r="M161" s="111">
        <v>5</v>
      </c>
      <c r="N161" s="111">
        <v>47</v>
      </c>
    </row>
    <row r="162" spans="2:15" x14ac:dyDescent="0.35">
      <c r="B162" s="227" t="s">
        <v>41</v>
      </c>
      <c r="C162" s="111">
        <v>285</v>
      </c>
      <c r="D162" s="111">
        <v>2212</v>
      </c>
      <c r="E162" s="111">
        <v>73</v>
      </c>
      <c r="F162" s="111">
        <v>332</v>
      </c>
      <c r="G162" s="111">
        <v>308</v>
      </c>
      <c r="H162" s="111">
        <v>1929</v>
      </c>
      <c r="I162" s="111">
        <v>78</v>
      </c>
      <c r="J162" s="111">
        <v>201</v>
      </c>
      <c r="K162" s="111">
        <v>296</v>
      </c>
      <c r="L162" s="111">
        <v>2651</v>
      </c>
      <c r="M162" s="111">
        <v>66</v>
      </c>
      <c r="N162" s="111">
        <v>274</v>
      </c>
    </row>
    <row r="163" spans="2:15" x14ac:dyDescent="0.3">
      <c r="B163" s="546" t="s">
        <v>638</v>
      </c>
      <c r="C163" s="546"/>
      <c r="D163" s="546"/>
      <c r="E163" s="546"/>
    </row>
    <row r="165" spans="2:15" x14ac:dyDescent="0.3">
      <c r="B165" s="501" t="s">
        <v>850</v>
      </c>
      <c r="C165" s="501"/>
      <c r="D165" s="501"/>
      <c r="E165" s="501"/>
      <c r="F165" s="501"/>
      <c r="G165" s="501"/>
      <c r="H165" s="501"/>
      <c r="I165" s="501"/>
      <c r="J165" s="501"/>
      <c r="K165" s="501"/>
      <c r="L165" s="501"/>
      <c r="M165" s="501"/>
      <c r="N165" s="501"/>
      <c r="O165" s="501"/>
    </row>
    <row r="166" spans="2:15" ht="15" thickBot="1" x14ac:dyDescent="0.4">
      <c r="B166" s="235" t="s">
        <v>50</v>
      </c>
      <c r="C166" s="754">
        <v>2020</v>
      </c>
      <c r="D166" s="754"/>
      <c r="E166" s="754"/>
      <c r="F166" s="754"/>
      <c r="G166" s="755"/>
      <c r="H166" s="753">
        <v>2021</v>
      </c>
      <c r="I166" s="754"/>
      <c r="J166" s="754"/>
      <c r="K166" s="755"/>
      <c r="L166" s="753">
        <v>2022</v>
      </c>
      <c r="M166" s="754"/>
      <c r="N166" s="754"/>
      <c r="O166" s="755"/>
    </row>
    <row r="167" spans="2:15" ht="15" thickBot="1" x14ac:dyDescent="0.4">
      <c r="B167" s="236" t="s">
        <v>174</v>
      </c>
      <c r="C167" s="750" t="s">
        <v>631</v>
      </c>
      <c r="D167" s="751"/>
      <c r="E167" s="750" t="s">
        <v>632</v>
      </c>
      <c r="F167" s="751"/>
      <c r="G167" s="750" t="s">
        <v>631</v>
      </c>
      <c r="H167" s="751"/>
      <c r="I167" s="750" t="s">
        <v>632</v>
      </c>
      <c r="J167" s="751"/>
      <c r="K167" s="750" t="s">
        <v>631</v>
      </c>
      <c r="L167" s="756"/>
      <c r="M167" s="751"/>
      <c r="N167" s="750" t="s">
        <v>632</v>
      </c>
      <c r="O167" s="751"/>
    </row>
    <row r="168" spans="2:15" ht="29" x14ac:dyDescent="0.35">
      <c r="B168" s="228" t="s">
        <v>640</v>
      </c>
      <c r="C168" s="229" t="s">
        <v>633</v>
      </c>
      <c r="D168" s="230" t="s">
        <v>634</v>
      </c>
      <c r="E168" s="229" t="s">
        <v>633</v>
      </c>
      <c r="F168" s="230" t="s">
        <v>634</v>
      </c>
      <c r="G168" s="229" t="s">
        <v>633</v>
      </c>
      <c r="H168" s="230" t="s">
        <v>635</v>
      </c>
      <c r="I168" s="229" t="s">
        <v>636</v>
      </c>
      <c r="J168" s="230" t="s">
        <v>634</v>
      </c>
      <c r="K168" s="744" t="s">
        <v>636</v>
      </c>
      <c r="L168" s="745"/>
      <c r="M168" s="230" t="s">
        <v>634</v>
      </c>
      <c r="N168" s="229" t="s">
        <v>636</v>
      </c>
      <c r="O168" s="230" t="s">
        <v>634</v>
      </c>
    </row>
    <row r="169" spans="2:15" ht="14.5" x14ac:dyDescent="0.35">
      <c r="B169" s="231" t="s">
        <v>41</v>
      </c>
      <c r="C169" s="232">
        <v>285</v>
      </c>
      <c r="D169" s="232">
        <v>2212</v>
      </c>
      <c r="E169" s="232">
        <v>73</v>
      </c>
      <c r="F169" s="232">
        <v>332</v>
      </c>
      <c r="G169" s="232">
        <v>308</v>
      </c>
      <c r="H169" s="232">
        <v>1929</v>
      </c>
      <c r="I169" s="232">
        <v>78</v>
      </c>
      <c r="J169" s="232">
        <v>201</v>
      </c>
      <c r="K169" s="746">
        <v>296</v>
      </c>
      <c r="L169" s="747"/>
      <c r="M169" s="232">
        <v>2651</v>
      </c>
      <c r="N169" s="232">
        <v>66</v>
      </c>
      <c r="O169" s="232">
        <v>274</v>
      </c>
    </row>
    <row r="170" spans="2:15" x14ac:dyDescent="0.35">
      <c r="B170" s="113" t="s">
        <v>639</v>
      </c>
    </row>
    <row r="172" spans="2:15" ht="25" customHeight="1" x14ac:dyDescent="0.35">
      <c r="B172" s="527" t="s">
        <v>851</v>
      </c>
      <c r="C172" s="527"/>
      <c r="D172" s="527"/>
      <c r="E172" s="527"/>
      <c r="F172" s="527"/>
      <c r="G172" s="527"/>
      <c r="H172" s="527"/>
    </row>
    <row r="173" spans="2:15" x14ac:dyDescent="0.35">
      <c r="B173" s="693" t="s">
        <v>0</v>
      </c>
      <c r="C173" s="741" t="s">
        <v>631</v>
      </c>
      <c r="D173" s="741"/>
      <c r="E173" s="741"/>
      <c r="F173" s="741" t="s">
        <v>632</v>
      </c>
      <c r="G173" s="741"/>
      <c r="H173" s="741"/>
    </row>
    <row r="174" spans="2:15" x14ac:dyDescent="0.35">
      <c r="B174" s="694"/>
      <c r="C174" s="134">
        <v>2020</v>
      </c>
      <c r="D174" s="134">
        <v>2021</v>
      </c>
      <c r="E174" s="134">
        <v>2022</v>
      </c>
      <c r="F174" s="134">
        <v>2020</v>
      </c>
      <c r="G174" s="134">
        <v>2021</v>
      </c>
      <c r="H174" s="134">
        <v>2022</v>
      </c>
    </row>
    <row r="175" spans="2:15" x14ac:dyDescent="0.35">
      <c r="B175" s="115" t="s">
        <v>69</v>
      </c>
      <c r="C175" s="111">
        <v>8</v>
      </c>
      <c r="D175" s="111">
        <v>5</v>
      </c>
      <c r="E175" s="111">
        <v>7</v>
      </c>
      <c r="F175" s="111">
        <v>1</v>
      </c>
      <c r="G175" s="111"/>
      <c r="H175" s="111"/>
    </row>
    <row r="176" spans="2:15" x14ac:dyDescent="0.35">
      <c r="B176" s="115" t="s">
        <v>71</v>
      </c>
      <c r="C176" s="111">
        <v>4</v>
      </c>
      <c r="D176" s="111">
        <v>6</v>
      </c>
      <c r="E176" s="111">
        <v>4</v>
      </c>
      <c r="F176" s="111">
        <v>2</v>
      </c>
      <c r="G176" s="111">
        <v>1</v>
      </c>
      <c r="H176" s="111">
        <v>1</v>
      </c>
    </row>
    <row r="177" spans="2:8" x14ac:dyDescent="0.35">
      <c r="B177" s="115" t="s">
        <v>176</v>
      </c>
      <c r="C177" s="111">
        <v>10</v>
      </c>
      <c r="D177" s="111">
        <v>12</v>
      </c>
      <c r="E177" s="111">
        <v>12</v>
      </c>
      <c r="F177" s="111">
        <v>2</v>
      </c>
      <c r="G177" s="111">
        <v>3</v>
      </c>
      <c r="H177" s="111">
        <v>4</v>
      </c>
    </row>
    <row r="178" spans="2:8" x14ac:dyDescent="0.35">
      <c r="B178" s="115" t="s">
        <v>73</v>
      </c>
      <c r="C178" s="111">
        <v>14</v>
      </c>
      <c r="D178" s="111">
        <v>12</v>
      </c>
      <c r="E178" s="111">
        <v>14</v>
      </c>
      <c r="F178" s="111"/>
      <c r="G178" s="111"/>
      <c r="H178" s="111"/>
    </row>
    <row r="179" spans="2:8" x14ac:dyDescent="0.35">
      <c r="B179" s="115" t="s">
        <v>74</v>
      </c>
      <c r="C179" s="111">
        <v>4</v>
      </c>
      <c r="D179" s="111">
        <v>4</v>
      </c>
      <c r="E179" s="111">
        <v>6</v>
      </c>
      <c r="F179" s="111"/>
      <c r="G179" s="111">
        <v>1</v>
      </c>
      <c r="H179" s="111">
        <v>1</v>
      </c>
    </row>
    <row r="180" spans="2:8" x14ac:dyDescent="0.35">
      <c r="B180" s="115" t="s">
        <v>75</v>
      </c>
      <c r="C180" s="111">
        <v>4</v>
      </c>
      <c r="D180" s="111">
        <v>3</v>
      </c>
      <c r="E180" s="111">
        <v>4</v>
      </c>
      <c r="F180" s="111">
        <v>2</v>
      </c>
      <c r="G180" s="111"/>
      <c r="H180" s="111"/>
    </row>
    <row r="181" spans="2:8" x14ac:dyDescent="0.35">
      <c r="B181" s="115" t="s">
        <v>167</v>
      </c>
      <c r="C181" s="111">
        <v>3</v>
      </c>
      <c r="D181" s="111">
        <v>4</v>
      </c>
      <c r="E181" s="111">
        <v>5</v>
      </c>
      <c r="F181" s="111">
        <v>1</v>
      </c>
      <c r="G181" s="111"/>
      <c r="H181" s="111">
        <v>2</v>
      </c>
    </row>
    <row r="182" spans="2:8" x14ac:dyDescent="0.35">
      <c r="B182" s="115" t="s">
        <v>77</v>
      </c>
      <c r="C182" s="111">
        <v>1</v>
      </c>
      <c r="D182" s="111">
        <v>5</v>
      </c>
      <c r="E182" s="111">
        <v>4</v>
      </c>
      <c r="F182" s="111">
        <v>1</v>
      </c>
      <c r="G182" s="111">
        <v>2</v>
      </c>
      <c r="H182" s="111">
        <v>3</v>
      </c>
    </row>
    <row r="183" spans="2:8" x14ac:dyDescent="0.35">
      <c r="B183" s="115" t="s">
        <v>78</v>
      </c>
      <c r="C183" s="111">
        <v>6</v>
      </c>
      <c r="D183" s="111">
        <v>2</v>
      </c>
      <c r="E183" s="111">
        <v>4</v>
      </c>
      <c r="F183" s="111">
        <v>2</v>
      </c>
      <c r="G183" s="111">
        <v>1</v>
      </c>
      <c r="H183" s="111">
        <v>1</v>
      </c>
    </row>
    <row r="184" spans="2:8" x14ac:dyDescent="0.35">
      <c r="B184" s="115" t="s">
        <v>168</v>
      </c>
      <c r="C184" s="111">
        <v>9</v>
      </c>
      <c r="D184" s="111">
        <v>7</v>
      </c>
      <c r="E184" s="111">
        <v>4</v>
      </c>
      <c r="F184" s="111">
        <v>3</v>
      </c>
      <c r="G184" s="111"/>
      <c r="H184" s="111"/>
    </row>
    <row r="185" spans="2:8" x14ac:dyDescent="0.35">
      <c r="B185" s="115" t="s">
        <v>80</v>
      </c>
      <c r="C185" s="111"/>
      <c r="D185" s="111">
        <v>1</v>
      </c>
      <c r="E185" s="111">
        <v>1</v>
      </c>
      <c r="F185" s="111"/>
      <c r="G185" s="111">
        <v>1</v>
      </c>
      <c r="H185" s="111"/>
    </row>
    <row r="186" spans="2:8" x14ac:dyDescent="0.35">
      <c r="B186" s="115" t="s">
        <v>604</v>
      </c>
      <c r="C186" s="111">
        <v>9</v>
      </c>
      <c r="D186" s="111">
        <v>8</v>
      </c>
      <c r="E186" s="111">
        <v>7</v>
      </c>
      <c r="F186" s="111">
        <v>1</v>
      </c>
      <c r="G186" s="111">
        <v>6</v>
      </c>
      <c r="H186" s="111">
        <v>4</v>
      </c>
    </row>
    <row r="187" spans="2:8" x14ac:dyDescent="0.35">
      <c r="B187" s="115" t="s">
        <v>82</v>
      </c>
      <c r="C187" s="111">
        <v>4</v>
      </c>
      <c r="D187" s="111">
        <v>6</v>
      </c>
      <c r="E187" s="111">
        <v>6</v>
      </c>
      <c r="F187" s="111"/>
      <c r="G187" s="111"/>
      <c r="H187" s="111">
        <v>1</v>
      </c>
    </row>
    <row r="188" spans="2:8" x14ac:dyDescent="0.35">
      <c r="B188" s="115" t="s">
        <v>83</v>
      </c>
      <c r="C188" s="111">
        <v>8</v>
      </c>
      <c r="D188" s="111">
        <v>9</v>
      </c>
      <c r="E188" s="111">
        <v>21</v>
      </c>
      <c r="F188" s="111"/>
      <c r="G188" s="111">
        <v>1</v>
      </c>
      <c r="H188" s="111">
        <v>3</v>
      </c>
    </row>
    <row r="189" spans="2:8" x14ac:dyDescent="0.35">
      <c r="B189" s="115" t="s">
        <v>84</v>
      </c>
      <c r="C189" s="111">
        <v>6</v>
      </c>
      <c r="D189" s="111">
        <v>7</v>
      </c>
      <c r="E189" s="111">
        <v>3</v>
      </c>
      <c r="F189" s="111">
        <v>4</v>
      </c>
      <c r="G189" s="111">
        <v>3</v>
      </c>
      <c r="H189" s="111">
        <v>1</v>
      </c>
    </row>
    <row r="190" spans="2:8" x14ac:dyDescent="0.35">
      <c r="B190" s="115" t="s">
        <v>85</v>
      </c>
      <c r="C190" s="111">
        <v>10</v>
      </c>
      <c r="D190" s="111">
        <v>11</v>
      </c>
      <c r="E190" s="111">
        <v>6</v>
      </c>
      <c r="F190" s="111">
        <v>1</v>
      </c>
      <c r="G190" s="111"/>
      <c r="H190" s="111">
        <v>1</v>
      </c>
    </row>
    <row r="191" spans="2:8" x14ac:dyDescent="0.35">
      <c r="B191" s="115" t="s">
        <v>86</v>
      </c>
      <c r="C191" s="111"/>
      <c r="D191" s="111">
        <v>3</v>
      </c>
      <c r="E191" s="111">
        <v>4</v>
      </c>
      <c r="F191" s="111"/>
      <c r="G191" s="111">
        <v>1</v>
      </c>
      <c r="H191" s="111"/>
    </row>
    <row r="192" spans="2:8" x14ac:dyDescent="0.35">
      <c r="B192" s="115" t="s">
        <v>87</v>
      </c>
      <c r="C192" s="111">
        <v>13</v>
      </c>
      <c r="D192" s="111">
        <v>13</v>
      </c>
      <c r="E192" s="111">
        <v>14</v>
      </c>
      <c r="F192" s="111">
        <v>2</v>
      </c>
      <c r="G192" s="111"/>
      <c r="H192" s="111">
        <v>2</v>
      </c>
    </row>
    <row r="193" spans="2:8" x14ac:dyDescent="0.35">
      <c r="B193" s="115" t="s">
        <v>88</v>
      </c>
      <c r="C193" s="111">
        <v>11</v>
      </c>
      <c r="D193" s="111">
        <v>10</v>
      </c>
      <c r="E193" s="111">
        <v>12</v>
      </c>
      <c r="F193" s="111">
        <v>1</v>
      </c>
      <c r="G193" s="111"/>
      <c r="H193" s="111">
        <v>1</v>
      </c>
    </row>
    <row r="194" spans="2:8" x14ac:dyDescent="0.35">
      <c r="B194" s="115" t="s">
        <v>641</v>
      </c>
      <c r="C194" s="111">
        <v>3</v>
      </c>
      <c r="D194" s="111">
        <v>3</v>
      </c>
      <c r="E194" s="111">
        <v>4</v>
      </c>
      <c r="F194" s="111">
        <v>2</v>
      </c>
      <c r="G194" s="111">
        <v>3</v>
      </c>
      <c r="H194" s="111">
        <v>2</v>
      </c>
    </row>
    <row r="195" spans="2:8" x14ac:dyDescent="0.35">
      <c r="B195" s="115" t="s">
        <v>90</v>
      </c>
      <c r="C195" s="111">
        <v>4</v>
      </c>
      <c r="D195" s="111">
        <v>3</v>
      </c>
      <c r="E195" s="111">
        <v>4</v>
      </c>
      <c r="F195" s="111">
        <v>2</v>
      </c>
      <c r="G195" s="111">
        <v>2</v>
      </c>
      <c r="H195" s="111">
        <v>2</v>
      </c>
    </row>
    <row r="196" spans="2:8" x14ac:dyDescent="0.35">
      <c r="B196" s="115" t="s">
        <v>91</v>
      </c>
      <c r="C196" s="111">
        <v>5</v>
      </c>
      <c r="D196" s="111">
        <v>5</v>
      </c>
      <c r="E196" s="111">
        <v>2</v>
      </c>
      <c r="F196" s="111"/>
      <c r="G196" s="111"/>
      <c r="H196" s="111"/>
    </row>
    <row r="197" spans="2:8" x14ac:dyDescent="0.35">
      <c r="B197" s="115" t="s">
        <v>92</v>
      </c>
      <c r="C197" s="111">
        <v>6</v>
      </c>
      <c r="D197" s="111">
        <v>11</v>
      </c>
      <c r="E197" s="111">
        <v>11</v>
      </c>
      <c r="F197" s="111"/>
      <c r="G197" s="111"/>
      <c r="H197" s="111">
        <v>1</v>
      </c>
    </row>
    <row r="198" spans="2:8" x14ac:dyDescent="0.35">
      <c r="B198" s="115" t="s">
        <v>93</v>
      </c>
      <c r="C198" s="111">
        <v>29</v>
      </c>
      <c r="D198" s="111">
        <v>31</v>
      </c>
      <c r="E198" s="111">
        <v>25</v>
      </c>
      <c r="F198" s="111">
        <v>12</v>
      </c>
      <c r="G198" s="111">
        <v>11</v>
      </c>
      <c r="H198" s="111">
        <v>10</v>
      </c>
    </row>
    <row r="199" spans="2:8" x14ac:dyDescent="0.35">
      <c r="B199" s="115" t="s">
        <v>94</v>
      </c>
      <c r="C199" s="111">
        <v>6</v>
      </c>
      <c r="D199" s="111">
        <v>7</v>
      </c>
      <c r="E199" s="111">
        <v>7</v>
      </c>
      <c r="F199" s="111">
        <v>2</v>
      </c>
      <c r="G199" s="111">
        <v>2</v>
      </c>
      <c r="H199" s="111">
        <v>2</v>
      </c>
    </row>
    <row r="200" spans="2:8" x14ac:dyDescent="0.35">
      <c r="B200" s="115" t="s">
        <v>95</v>
      </c>
      <c r="C200" s="111">
        <v>4</v>
      </c>
      <c r="D200" s="111">
        <v>6</v>
      </c>
      <c r="E200" s="111">
        <v>6</v>
      </c>
      <c r="F200" s="111"/>
      <c r="G200" s="111">
        <v>1</v>
      </c>
      <c r="H200" s="111">
        <v>2</v>
      </c>
    </row>
    <row r="201" spans="2:8" x14ac:dyDescent="0.35">
      <c r="B201" s="115" t="s">
        <v>96</v>
      </c>
      <c r="C201" s="111">
        <v>12</v>
      </c>
      <c r="D201" s="111">
        <v>11</v>
      </c>
      <c r="E201" s="111">
        <v>6</v>
      </c>
      <c r="F201" s="111">
        <v>1</v>
      </c>
      <c r="G201" s="111">
        <v>1</v>
      </c>
      <c r="H201" s="111">
        <v>0</v>
      </c>
    </row>
    <row r="202" spans="2:8" x14ac:dyDescent="0.35">
      <c r="B202" s="115" t="s">
        <v>97</v>
      </c>
      <c r="C202" s="111">
        <v>12</v>
      </c>
      <c r="D202" s="111">
        <v>12</v>
      </c>
      <c r="E202" s="111">
        <v>5</v>
      </c>
      <c r="F202" s="111">
        <v>4</v>
      </c>
      <c r="G202" s="111">
        <v>4</v>
      </c>
      <c r="H202" s="111">
        <v>1</v>
      </c>
    </row>
    <row r="203" spans="2:8" x14ac:dyDescent="0.35">
      <c r="B203" s="115" t="s">
        <v>98</v>
      </c>
      <c r="C203" s="111">
        <v>6</v>
      </c>
      <c r="D203" s="111">
        <v>9</v>
      </c>
      <c r="E203" s="111">
        <v>9</v>
      </c>
      <c r="F203" s="111">
        <v>3</v>
      </c>
      <c r="G203" s="111">
        <v>2</v>
      </c>
      <c r="H203" s="111"/>
    </row>
    <row r="204" spans="2:8" x14ac:dyDescent="0.35">
      <c r="B204" s="115" t="s">
        <v>99</v>
      </c>
      <c r="C204" s="111">
        <v>22</v>
      </c>
      <c r="D204" s="111">
        <v>20</v>
      </c>
      <c r="E204" s="111">
        <v>18</v>
      </c>
      <c r="F204" s="111">
        <v>2</v>
      </c>
      <c r="G204" s="111">
        <v>3</v>
      </c>
      <c r="H204" s="111">
        <v>2</v>
      </c>
    </row>
    <row r="205" spans="2:8" x14ac:dyDescent="0.35">
      <c r="B205" s="115" t="s">
        <v>100</v>
      </c>
      <c r="C205" s="111">
        <v>8</v>
      </c>
      <c r="D205" s="111">
        <v>15</v>
      </c>
      <c r="E205" s="111">
        <v>10</v>
      </c>
      <c r="F205" s="111">
        <v>7</v>
      </c>
      <c r="G205" s="111">
        <v>17</v>
      </c>
      <c r="H205" s="111">
        <v>5</v>
      </c>
    </row>
    <row r="206" spans="2:8" x14ac:dyDescent="0.35">
      <c r="B206" s="115" t="s">
        <v>101</v>
      </c>
      <c r="C206" s="111">
        <v>12</v>
      </c>
      <c r="D206" s="111">
        <v>8</v>
      </c>
      <c r="E206" s="111">
        <v>10</v>
      </c>
      <c r="F206" s="111">
        <v>3</v>
      </c>
      <c r="G206" s="111"/>
      <c r="H206" s="111">
        <v>1</v>
      </c>
    </row>
    <row r="207" spans="2:8" x14ac:dyDescent="0.35">
      <c r="B207" s="115" t="s">
        <v>102</v>
      </c>
      <c r="C207" s="111">
        <v>5</v>
      </c>
      <c r="D207" s="111">
        <v>6</v>
      </c>
      <c r="E207" s="111">
        <v>5</v>
      </c>
      <c r="F207" s="111">
        <v>3</v>
      </c>
      <c r="G207" s="111">
        <v>1</v>
      </c>
      <c r="H207" s="111">
        <v>2</v>
      </c>
    </row>
    <row r="208" spans="2:8" x14ac:dyDescent="0.35">
      <c r="B208" s="115" t="s">
        <v>103</v>
      </c>
      <c r="C208" s="111">
        <v>3</v>
      </c>
      <c r="D208" s="111">
        <v>2</v>
      </c>
      <c r="E208" s="111">
        <v>3</v>
      </c>
      <c r="F208" s="111">
        <v>2</v>
      </c>
      <c r="G208" s="111">
        <v>2</v>
      </c>
      <c r="H208" s="111">
        <v>3</v>
      </c>
    </row>
    <row r="209" spans="2:8" x14ac:dyDescent="0.35">
      <c r="B209" s="115" t="s">
        <v>104</v>
      </c>
      <c r="C209" s="111"/>
      <c r="D209" s="111">
        <v>2</v>
      </c>
      <c r="E209" s="111"/>
      <c r="F209" s="111"/>
      <c r="G209" s="111"/>
      <c r="H209" s="111"/>
    </row>
    <row r="210" spans="2:8" x14ac:dyDescent="0.35">
      <c r="B210" s="115" t="s">
        <v>105</v>
      </c>
      <c r="C210" s="111">
        <v>3</v>
      </c>
      <c r="D210" s="111">
        <v>3</v>
      </c>
      <c r="E210" s="111">
        <v>4</v>
      </c>
      <c r="F210" s="111">
        <v>2</v>
      </c>
      <c r="G210" s="111">
        <v>1</v>
      </c>
      <c r="H210" s="111">
        <v>3</v>
      </c>
    </row>
    <row r="211" spans="2:8" x14ac:dyDescent="0.35">
      <c r="B211" s="115" t="s">
        <v>642</v>
      </c>
      <c r="C211" s="111">
        <v>21</v>
      </c>
      <c r="D211" s="111">
        <v>26</v>
      </c>
      <c r="E211" s="111">
        <v>29</v>
      </c>
      <c r="F211" s="111">
        <v>5</v>
      </c>
      <c r="G211" s="111">
        <v>8</v>
      </c>
      <c r="H211" s="111">
        <v>5</v>
      </c>
    </row>
    <row r="212" spans="2:8" x14ac:dyDescent="0.35">
      <c r="B212" s="115" t="s">
        <v>41</v>
      </c>
      <c r="C212" s="111">
        <v>285</v>
      </c>
      <c r="D212" s="111">
        <v>308</v>
      </c>
      <c r="E212" s="111">
        <v>296</v>
      </c>
      <c r="F212" s="111">
        <v>73</v>
      </c>
      <c r="G212" s="111">
        <v>78</v>
      </c>
      <c r="H212" s="111">
        <v>66</v>
      </c>
    </row>
    <row r="213" spans="2:8" x14ac:dyDescent="0.35">
      <c r="B213" s="752" t="s">
        <v>644</v>
      </c>
      <c r="C213" s="752"/>
      <c r="D213" s="752"/>
      <c r="E213" s="752"/>
      <c r="F213" s="752"/>
      <c r="G213" s="113"/>
      <c r="H213" s="113"/>
    </row>
    <row r="215" spans="2:8" ht="30.5" customHeight="1" x14ac:dyDescent="0.35">
      <c r="B215" s="527" t="s">
        <v>852</v>
      </c>
      <c r="C215" s="527"/>
      <c r="D215" s="527"/>
      <c r="E215" s="527"/>
    </row>
    <row r="216" spans="2:8" x14ac:dyDescent="0.35">
      <c r="B216" s="138" t="s">
        <v>50</v>
      </c>
      <c r="C216" s="134">
        <v>2020</v>
      </c>
      <c r="D216" s="134">
        <v>2021</v>
      </c>
      <c r="E216" s="134">
        <v>2022</v>
      </c>
    </row>
    <row r="217" spans="2:8" x14ac:dyDescent="0.35">
      <c r="B217" s="233" t="s">
        <v>631</v>
      </c>
      <c r="C217" s="111">
        <v>285</v>
      </c>
      <c r="D217" s="111">
        <v>308</v>
      </c>
      <c r="E217" s="111">
        <v>296</v>
      </c>
    </row>
    <row r="218" spans="2:8" x14ac:dyDescent="0.35">
      <c r="B218" s="233" t="s">
        <v>632</v>
      </c>
      <c r="C218" s="111">
        <v>73</v>
      </c>
      <c r="D218" s="111">
        <v>78</v>
      </c>
      <c r="E218" s="111">
        <v>66</v>
      </c>
    </row>
    <row r="219" spans="2:8" x14ac:dyDescent="0.3">
      <c r="B219" s="546" t="s">
        <v>643</v>
      </c>
      <c r="C219" s="546"/>
      <c r="D219" s="546"/>
      <c r="E219" s="546"/>
    </row>
  </sheetData>
  <mergeCells count="41">
    <mergeCell ref="B2:E2"/>
    <mergeCell ref="C167:D167"/>
    <mergeCell ref="B62:E62"/>
    <mergeCell ref="B121:N121"/>
    <mergeCell ref="K123:L123"/>
    <mergeCell ref="C166:G166"/>
    <mergeCell ref="E167:F167"/>
    <mergeCell ref="M123:N123"/>
    <mergeCell ref="B105:E105"/>
    <mergeCell ref="B107:D107"/>
    <mergeCell ref="B64:K64"/>
    <mergeCell ref="G167:H167"/>
    <mergeCell ref="C123:D123"/>
    <mergeCell ref="B163:E163"/>
    <mergeCell ref="G123:H123"/>
    <mergeCell ref="I123:J123"/>
    <mergeCell ref="B16:E16"/>
    <mergeCell ref="B19:E19"/>
    <mergeCell ref="B14:E14"/>
    <mergeCell ref="B21:J21"/>
    <mergeCell ref="L166:O166"/>
    <mergeCell ref="L122:N122"/>
    <mergeCell ref="B122:B124"/>
    <mergeCell ref="C122:G122"/>
    <mergeCell ref="H122:K122"/>
    <mergeCell ref="B165:O165"/>
    <mergeCell ref="B219:E219"/>
    <mergeCell ref="K168:L168"/>
    <mergeCell ref="K169:L169"/>
    <mergeCell ref="B119:E119"/>
    <mergeCell ref="N167:O167"/>
    <mergeCell ref="I167:J167"/>
    <mergeCell ref="F173:H173"/>
    <mergeCell ref="B215:E215"/>
    <mergeCell ref="B213:F213"/>
    <mergeCell ref="B172:H172"/>
    <mergeCell ref="H166:K166"/>
    <mergeCell ref="E123:F123"/>
    <mergeCell ref="B173:B174"/>
    <mergeCell ref="C173:E173"/>
    <mergeCell ref="K167:M1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Q682"/>
  <sheetViews>
    <sheetView zoomScale="98" zoomScaleNormal="98" workbookViewId="0">
      <selection activeCell="A21" sqref="A21"/>
    </sheetView>
  </sheetViews>
  <sheetFormatPr defaultColWidth="9" defaultRowHeight="12" customHeight="1" x14ac:dyDescent="0.35"/>
  <cols>
    <col min="1" max="1" width="9" style="32"/>
    <col min="2" max="2" width="13.6328125" style="32" customWidth="1"/>
    <col min="3" max="3" width="16.81640625" style="32" customWidth="1"/>
    <col min="4" max="4" width="14.1796875" style="32" customWidth="1"/>
    <col min="5" max="5" width="13" style="32" customWidth="1"/>
    <col min="6" max="6" width="15.6328125" style="32" customWidth="1"/>
    <col min="7" max="7" width="12.1796875" style="32" customWidth="1"/>
    <col min="8" max="8" width="14.1796875" style="32" customWidth="1"/>
    <col min="9" max="9" width="15.6328125" style="32" customWidth="1"/>
    <col min="10" max="10" width="14.1796875" style="32" customWidth="1"/>
    <col min="11" max="11" width="17.1796875" style="32" customWidth="1"/>
    <col min="12" max="12" width="12.08984375" style="32" customWidth="1"/>
    <col min="13" max="17" width="9" style="32"/>
  </cols>
  <sheetData>
    <row r="1" spans="1:11" ht="12" customHeight="1" x14ac:dyDescent="0.35">
      <c r="B1" s="482" t="s">
        <v>854</v>
      </c>
    </row>
    <row r="2" spans="1:11" ht="12" customHeight="1" x14ac:dyDescent="0.3">
      <c r="A2" s="40"/>
      <c r="B2" s="521" t="s">
        <v>676</v>
      </c>
      <c r="C2" s="521"/>
      <c r="D2" s="521"/>
      <c r="E2" s="521"/>
      <c r="F2" s="521"/>
      <c r="G2" s="521"/>
      <c r="H2" s="521"/>
      <c r="I2" s="521"/>
      <c r="J2" s="521"/>
      <c r="K2" s="521"/>
    </row>
    <row r="3" spans="1:11" ht="12" customHeight="1" x14ac:dyDescent="0.3">
      <c r="B3" s="526" t="s">
        <v>0</v>
      </c>
      <c r="C3" s="522">
        <v>2020</v>
      </c>
      <c r="D3" s="523"/>
      <c r="E3" s="524"/>
      <c r="F3" s="522">
        <v>2021</v>
      </c>
      <c r="G3" s="523"/>
      <c r="H3" s="524"/>
      <c r="I3" s="525">
        <v>2022</v>
      </c>
      <c r="J3" s="525"/>
      <c r="K3" s="525"/>
    </row>
    <row r="4" spans="1:11" ht="12" customHeight="1" x14ac:dyDescent="0.3">
      <c r="B4" s="526"/>
      <c r="C4" s="81" t="s">
        <v>39</v>
      </c>
      <c r="D4" s="81" t="s">
        <v>40</v>
      </c>
      <c r="E4" s="82" t="s">
        <v>41</v>
      </c>
      <c r="F4" s="81" t="s">
        <v>39</v>
      </c>
      <c r="G4" s="81" t="s">
        <v>40</v>
      </c>
      <c r="H4" s="82" t="s">
        <v>41</v>
      </c>
      <c r="I4" s="14" t="s">
        <v>39</v>
      </c>
      <c r="J4" s="14" t="s">
        <v>40</v>
      </c>
      <c r="K4" s="82" t="s">
        <v>41</v>
      </c>
    </row>
    <row r="5" spans="1:11" ht="12" customHeight="1" x14ac:dyDescent="0.3">
      <c r="B5" s="83" t="s">
        <v>1</v>
      </c>
      <c r="C5" s="64">
        <v>434</v>
      </c>
      <c r="D5" s="64">
        <v>1116</v>
      </c>
      <c r="E5" s="64">
        <f t="shared" ref="E5:E41" si="0">SUM(C5:D5)</f>
        <v>1550</v>
      </c>
      <c r="F5" s="64">
        <v>4444</v>
      </c>
      <c r="G5" s="64">
        <v>9576</v>
      </c>
      <c r="H5" s="64">
        <f t="shared" ref="H5:H41" si="1">SUM(F5:G5)</f>
        <v>14020</v>
      </c>
      <c r="I5" s="84">
        <v>32708</v>
      </c>
      <c r="J5" s="84">
        <v>12112</v>
      </c>
      <c r="K5" s="85">
        <f t="shared" ref="K5:K41" si="2">SUM(I5:J5)</f>
        <v>44820</v>
      </c>
    </row>
    <row r="6" spans="1:11" ht="12" customHeight="1" x14ac:dyDescent="0.3">
      <c r="B6" s="83" t="s">
        <v>2</v>
      </c>
      <c r="C6" s="86">
        <v>14</v>
      </c>
      <c r="D6" s="86">
        <v>37</v>
      </c>
      <c r="E6" s="86">
        <f t="shared" si="0"/>
        <v>51</v>
      </c>
      <c r="F6" s="86">
        <v>168</v>
      </c>
      <c r="G6" s="64">
        <v>320</v>
      </c>
      <c r="H6" s="64">
        <f t="shared" si="1"/>
        <v>488</v>
      </c>
      <c r="I6" s="84">
        <v>32914</v>
      </c>
      <c r="J6" s="84">
        <v>10322</v>
      </c>
      <c r="K6" s="85">
        <f t="shared" si="2"/>
        <v>43236</v>
      </c>
    </row>
    <row r="7" spans="1:11" ht="12" customHeight="1" x14ac:dyDescent="0.3">
      <c r="B7" s="83" t="s">
        <v>3</v>
      </c>
      <c r="C7" s="86">
        <v>2680</v>
      </c>
      <c r="D7" s="86">
        <v>7620</v>
      </c>
      <c r="E7" s="86">
        <f t="shared" si="0"/>
        <v>10300</v>
      </c>
      <c r="F7" s="86">
        <v>24300</v>
      </c>
      <c r="G7" s="86">
        <v>50080</v>
      </c>
      <c r="H7" s="86">
        <f t="shared" si="1"/>
        <v>74380</v>
      </c>
      <c r="I7" s="84">
        <v>24350</v>
      </c>
      <c r="J7" s="84">
        <v>50140</v>
      </c>
      <c r="K7" s="85">
        <f>SUM(K5:K6)</f>
        <v>88056</v>
      </c>
    </row>
    <row r="8" spans="1:11" ht="12" customHeight="1" x14ac:dyDescent="0.3">
      <c r="B8" s="83" t="s">
        <v>4</v>
      </c>
      <c r="C8" s="86">
        <v>5886</v>
      </c>
      <c r="D8" s="86">
        <v>7694</v>
      </c>
      <c r="E8" s="86">
        <f t="shared" si="0"/>
        <v>13580</v>
      </c>
      <c r="F8" s="86">
        <v>36228</v>
      </c>
      <c r="G8" s="86">
        <v>49772</v>
      </c>
      <c r="H8" s="86">
        <f t="shared" si="1"/>
        <v>86000</v>
      </c>
      <c r="I8" s="84">
        <v>36372</v>
      </c>
      <c r="J8" s="84">
        <v>49952</v>
      </c>
      <c r="K8" s="85">
        <f t="shared" si="2"/>
        <v>86324</v>
      </c>
    </row>
    <row r="9" spans="1:11" ht="12" customHeight="1" x14ac:dyDescent="0.3">
      <c r="B9" s="83" t="s">
        <v>5</v>
      </c>
      <c r="C9" s="86">
        <v>23805</v>
      </c>
      <c r="D9" s="86">
        <v>11538</v>
      </c>
      <c r="E9" s="86">
        <f t="shared" si="0"/>
        <v>35343</v>
      </c>
      <c r="F9" s="86">
        <v>105960</v>
      </c>
      <c r="G9" s="86">
        <v>60612</v>
      </c>
      <c r="H9" s="86">
        <f t="shared" si="1"/>
        <v>166572</v>
      </c>
      <c r="I9" s="84">
        <v>106025</v>
      </c>
      <c r="J9" s="84">
        <v>60698</v>
      </c>
      <c r="K9" s="85">
        <f t="shared" si="2"/>
        <v>166723</v>
      </c>
    </row>
    <row r="10" spans="1:11" ht="12" customHeight="1" x14ac:dyDescent="0.3">
      <c r="B10" s="83" t="s">
        <v>6</v>
      </c>
      <c r="C10" s="86">
        <v>394</v>
      </c>
      <c r="D10" s="86">
        <v>943</v>
      </c>
      <c r="E10" s="86">
        <f t="shared" si="0"/>
        <v>1337</v>
      </c>
      <c r="F10" s="86">
        <v>2528</v>
      </c>
      <c r="G10" s="86">
        <v>5324</v>
      </c>
      <c r="H10" s="86">
        <f t="shared" si="1"/>
        <v>7852</v>
      </c>
      <c r="I10" s="84">
        <v>15952</v>
      </c>
      <c r="J10" s="84">
        <v>11552</v>
      </c>
      <c r="K10" s="85">
        <f>SUM(K8:K9)</f>
        <v>253047</v>
      </c>
    </row>
    <row r="11" spans="1:11" ht="12" customHeight="1" x14ac:dyDescent="0.3">
      <c r="B11" s="83" t="s">
        <v>7</v>
      </c>
      <c r="C11" s="86">
        <v>2581</v>
      </c>
      <c r="D11" s="86">
        <v>6578</v>
      </c>
      <c r="E11" s="86">
        <f t="shared" si="0"/>
        <v>9159</v>
      </c>
      <c r="F11" s="86">
        <v>12472</v>
      </c>
      <c r="G11" s="86">
        <v>32916</v>
      </c>
      <c r="H11" s="86">
        <f t="shared" si="1"/>
        <v>45388</v>
      </c>
      <c r="I11" s="84">
        <v>32220</v>
      </c>
      <c r="J11" s="84">
        <v>32995</v>
      </c>
      <c r="K11" s="85">
        <f t="shared" si="2"/>
        <v>65215</v>
      </c>
    </row>
    <row r="12" spans="1:11" ht="12" customHeight="1" x14ac:dyDescent="0.3">
      <c r="B12" s="83" t="s">
        <v>8</v>
      </c>
      <c r="C12" s="86">
        <v>24872</v>
      </c>
      <c r="D12" s="86">
        <v>7309</v>
      </c>
      <c r="E12" s="86">
        <f t="shared" si="0"/>
        <v>32181</v>
      </c>
      <c r="F12" s="86">
        <v>101588</v>
      </c>
      <c r="G12" s="86">
        <v>30436</v>
      </c>
      <c r="H12" s="86">
        <f t="shared" si="1"/>
        <v>132024</v>
      </c>
      <c r="I12" s="84">
        <v>42206</v>
      </c>
      <c r="J12" s="84">
        <v>30566</v>
      </c>
      <c r="K12" s="85">
        <f t="shared" si="2"/>
        <v>72772</v>
      </c>
    </row>
    <row r="13" spans="1:11" ht="12" customHeight="1" x14ac:dyDescent="0.3">
      <c r="B13" s="83" t="s">
        <v>9</v>
      </c>
      <c r="C13" s="86">
        <v>571</v>
      </c>
      <c r="D13" s="86">
        <v>769</v>
      </c>
      <c r="E13" s="86">
        <f t="shared" si="0"/>
        <v>1340</v>
      </c>
      <c r="F13" s="86">
        <v>3820</v>
      </c>
      <c r="G13" s="86">
        <v>4948</v>
      </c>
      <c r="H13" s="86">
        <f t="shared" si="1"/>
        <v>8768</v>
      </c>
      <c r="I13" s="84">
        <v>19591</v>
      </c>
      <c r="J13" s="84">
        <v>6992</v>
      </c>
      <c r="K13" s="85">
        <f>SUM(K11:K12)</f>
        <v>137987</v>
      </c>
    </row>
    <row r="14" spans="1:11" ht="12" customHeight="1" x14ac:dyDescent="0.3">
      <c r="B14" s="83" t="s">
        <v>10</v>
      </c>
      <c r="C14" s="86">
        <v>221</v>
      </c>
      <c r="D14" s="86">
        <v>784</v>
      </c>
      <c r="E14" s="86">
        <f t="shared" si="0"/>
        <v>1005</v>
      </c>
      <c r="F14" s="86">
        <v>1580</v>
      </c>
      <c r="G14" s="86">
        <v>4844</v>
      </c>
      <c r="H14" s="86">
        <f t="shared" si="1"/>
        <v>6424</v>
      </c>
      <c r="I14" s="84">
        <v>43503</v>
      </c>
      <c r="J14" s="84">
        <v>21768</v>
      </c>
      <c r="K14" s="85">
        <f t="shared" si="2"/>
        <v>65271</v>
      </c>
    </row>
    <row r="15" spans="1:11" ht="12" customHeight="1" x14ac:dyDescent="0.3">
      <c r="B15" s="83" t="s">
        <v>11</v>
      </c>
      <c r="C15" s="86">
        <v>870</v>
      </c>
      <c r="D15" s="86">
        <v>1550</v>
      </c>
      <c r="E15" s="86">
        <f t="shared" si="0"/>
        <v>2420</v>
      </c>
      <c r="F15" s="86">
        <v>3596</v>
      </c>
      <c r="G15" s="86">
        <v>6696</v>
      </c>
      <c r="H15" s="86">
        <f t="shared" si="1"/>
        <v>10292</v>
      </c>
      <c r="I15" s="84">
        <v>40166</v>
      </c>
      <c r="J15" s="84">
        <v>31056</v>
      </c>
      <c r="K15" s="85">
        <f t="shared" si="2"/>
        <v>71222</v>
      </c>
    </row>
    <row r="16" spans="1:11" ht="12" customHeight="1" x14ac:dyDescent="0.3">
      <c r="B16" s="83" t="s">
        <v>12</v>
      </c>
      <c r="C16" s="86">
        <v>582</v>
      </c>
      <c r="D16" s="86">
        <v>983</v>
      </c>
      <c r="E16" s="86">
        <f t="shared" si="0"/>
        <v>1565</v>
      </c>
      <c r="F16" s="86">
        <v>19616</v>
      </c>
      <c r="G16" s="86">
        <v>31412</v>
      </c>
      <c r="H16" s="86">
        <f t="shared" si="1"/>
        <v>51028</v>
      </c>
      <c r="I16" s="84">
        <v>19616</v>
      </c>
      <c r="J16" s="84">
        <v>31412</v>
      </c>
      <c r="K16" s="85">
        <f>SUM(K14:K15)</f>
        <v>136493</v>
      </c>
    </row>
    <row r="17" spans="2:11" ht="12" customHeight="1" x14ac:dyDescent="0.3">
      <c r="B17" s="83" t="s">
        <v>13</v>
      </c>
      <c r="C17" s="86">
        <v>56</v>
      </c>
      <c r="D17" s="86">
        <v>737</v>
      </c>
      <c r="E17" s="86">
        <f t="shared" si="0"/>
        <v>793</v>
      </c>
      <c r="F17" s="86">
        <v>2900</v>
      </c>
      <c r="G17" s="86">
        <v>7712</v>
      </c>
      <c r="H17" s="86">
        <f t="shared" si="1"/>
        <v>10612</v>
      </c>
      <c r="I17" s="84">
        <v>63176</v>
      </c>
      <c r="J17" s="84">
        <v>34764</v>
      </c>
      <c r="K17" s="85">
        <f t="shared" si="2"/>
        <v>97940</v>
      </c>
    </row>
    <row r="18" spans="2:11" ht="12" customHeight="1" x14ac:dyDescent="0.3">
      <c r="B18" s="83" t="s">
        <v>14</v>
      </c>
      <c r="C18" s="86">
        <v>1612</v>
      </c>
      <c r="D18" s="86">
        <v>2878</v>
      </c>
      <c r="E18" s="86">
        <f t="shared" si="0"/>
        <v>4490</v>
      </c>
      <c r="F18" s="86">
        <v>8920</v>
      </c>
      <c r="G18" s="86">
        <v>16480</v>
      </c>
      <c r="H18" s="86">
        <f t="shared" si="1"/>
        <v>25400</v>
      </c>
      <c r="I18" s="84">
        <v>9070</v>
      </c>
      <c r="J18" s="84">
        <v>16580</v>
      </c>
      <c r="K18" s="85">
        <f t="shared" si="2"/>
        <v>25650</v>
      </c>
    </row>
    <row r="19" spans="2:11" ht="12" customHeight="1" x14ac:dyDescent="0.3">
      <c r="B19" s="83" t="s">
        <v>15</v>
      </c>
      <c r="C19" s="86">
        <v>4159</v>
      </c>
      <c r="D19" s="86">
        <v>3729</v>
      </c>
      <c r="E19" s="86">
        <f t="shared" si="0"/>
        <v>7888</v>
      </c>
      <c r="F19" s="86">
        <v>19072</v>
      </c>
      <c r="G19" s="86">
        <v>17044</v>
      </c>
      <c r="H19" s="86">
        <f t="shared" si="1"/>
        <v>36116</v>
      </c>
      <c r="I19" s="84">
        <v>60624</v>
      </c>
      <c r="J19" s="84">
        <v>26680</v>
      </c>
      <c r="K19" s="85">
        <f>SUM(K17:K18)</f>
        <v>123590</v>
      </c>
    </row>
    <row r="20" spans="2:11" ht="12" customHeight="1" x14ac:dyDescent="0.3">
      <c r="B20" s="83" t="s">
        <v>16</v>
      </c>
      <c r="C20" s="86">
        <v>3689</v>
      </c>
      <c r="D20" s="86">
        <v>5850</v>
      </c>
      <c r="E20" s="86">
        <f t="shared" si="0"/>
        <v>9539</v>
      </c>
      <c r="F20" s="86">
        <v>32936</v>
      </c>
      <c r="G20" s="86">
        <v>49224</v>
      </c>
      <c r="H20" s="86">
        <f t="shared" si="1"/>
        <v>82160</v>
      </c>
      <c r="I20" s="84">
        <v>19202</v>
      </c>
      <c r="J20" s="84">
        <v>17184</v>
      </c>
      <c r="K20" s="85">
        <f t="shared" si="2"/>
        <v>36386</v>
      </c>
    </row>
    <row r="21" spans="2:11" ht="12" customHeight="1" x14ac:dyDescent="0.3">
      <c r="B21" s="83" t="s">
        <v>17</v>
      </c>
      <c r="C21" s="86">
        <v>10309</v>
      </c>
      <c r="D21" s="86">
        <v>4437</v>
      </c>
      <c r="E21" s="86">
        <f t="shared" si="0"/>
        <v>14746</v>
      </c>
      <c r="F21" s="86">
        <v>69520</v>
      </c>
      <c r="G21" s="86">
        <v>39676</v>
      </c>
      <c r="H21" s="86">
        <f t="shared" si="1"/>
        <v>109196</v>
      </c>
      <c r="I21" s="84">
        <v>19202</v>
      </c>
      <c r="J21" s="84">
        <v>17184</v>
      </c>
      <c r="K21" s="85">
        <f t="shared" si="2"/>
        <v>36386</v>
      </c>
    </row>
    <row r="22" spans="2:11" ht="12" customHeight="1" x14ac:dyDescent="0.3">
      <c r="B22" s="83" t="s">
        <v>18</v>
      </c>
      <c r="C22" s="86">
        <v>0</v>
      </c>
      <c r="D22" s="86">
        <v>0</v>
      </c>
      <c r="E22" s="86">
        <f t="shared" si="0"/>
        <v>0</v>
      </c>
      <c r="F22" s="86">
        <v>9716</v>
      </c>
      <c r="G22" s="86">
        <v>13576</v>
      </c>
      <c r="H22" s="86">
        <f t="shared" si="1"/>
        <v>23292</v>
      </c>
      <c r="I22" s="84">
        <v>69552</v>
      </c>
      <c r="J22" s="84">
        <v>39676</v>
      </c>
      <c r="K22" s="85">
        <f>SUM(K20:K21)</f>
        <v>72772</v>
      </c>
    </row>
    <row r="23" spans="2:11" ht="12" customHeight="1" x14ac:dyDescent="0.3">
      <c r="B23" s="83" t="s">
        <v>19</v>
      </c>
      <c r="C23" s="86">
        <v>0</v>
      </c>
      <c r="D23" s="86">
        <v>2476</v>
      </c>
      <c r="E23" s="86">
        <f t="shared" si="0"/>
        <v>2476</v>
      </c>
      <c r="F23" s="86">
        <v>0</v>
      </c>
      <c r="G23" s="86">
        <v>32844</v>
      </c>
      <c r="H23" s="86">
        <f t="shared" si="1"/>
        <v>32844</v>
      </c>
      <c r="I23" s="84">
        <v>18879</v>
      </c>
      <c r="J23" s="84">
        <v>25627</v>
      </c>
      <c r="K23" s="85">
        <f t="shared" si="2"/>
        <v>44506</v>
      </c>
    </row>
    <row r="24" spans="2:11" ht="12" customHeight="1" x14ac:dyDescent="0.3">
      <c r="B24" s="83" t="s">
        <v>20</v>
      </c>
      <c r="C24" s="86">
        <v>21062</v>
      </c>
      <c r="D24" s="86">
        <v>11389</v>
      </c>
      <c r="E24" s="86">
        <f t="shared" si="0"/>
        <v>32451</v>
      </c>
      <c r="F24" s="86">
        <v>92368</v>
      </c>
      <c r="G24" s="86">
        <v>48904</v>
      </c>
      <c r="H24" s="86">
        <f t="shared" si="1"/>
        <v>141272</v>
      </c>
      <c r="I24" s="84">
        <v>100000</v>
      </c>
      <c r="J24" s="84">
        <v>32844</v>
      </c>
      <c r="K24" s="85">
        <f t="shared" si="2"/>
        <v>132844</v>
      </c>
    </row>
    <row r="25" spans="2:11" ht="12" customHeight="1" x14ac:dyDescent="0.3">
      <c r="B25" s="83" t="s">
        <v>21</v>
      </c>
      <c r="C25" s="86">
        <v>53517</v>
      </c>
      <c r="D25" s="86">
        <v>4544</v>
      </c>
      <c r="E25" s="86">
        <f t="shared" si="0"/>
        <v>58061</v>
      </c>
      <c r="F25" s="86">
        <v>214636</v>
      </c>
      <c r="G25" s="86">
        <v>18464</v>
      </c>
      <c r="H25" s="86">
        <f t="shared" si="1"/>
        <v>233100</v>
      </c>
      <c r="I25" s="84">
        <v>100000</v>
      </c>
      <c r="J25" s="84">
        <v>32844</v>
      </c>
      <c r="K25" s="85">
        <f>SUM(K23:K24)</f>
        <v>177350</v>
      </c>
    </row>
    <row r="26" spans="2:11" ht="12" customHeight="1" x14ac:dyDescent="0.3">
      <c r="B26" s="83" t="s">
        <v>22</v>
      </c>
      <c r="C26" s="86">
        <v>447</v>
      </c>
      <c r="D26" s="86">
        <v>770</v>
      </c>
      <c r="E26" s="86">
        <f t="shared" si="0"/>
        <v>1217</v>
      </c>
      <c r="F26" s="86">
        <v>5644</v>
      </c>
      <c r="G26" s="86">
        <v>10248</v>
      </c>
      <c r="H26" s="86">
        <f t="shared" si="1"/>
        <v>15892</v>
      </c>
      <c r="I26" s="84">
        <v>214674</v>
      </c>
      <c r="J26" s="84">
        <v>18535</v>
      </c>
      <c r="K26" s="85">
        <f t="shared" si="2"/>
        <v>233209</v>
      </c>
    </row>
    <row r="27" spans="2:11" ht="12" customHeight="1" x14ac:dyDescent="0.3">
      <c r="B27" s="83" t="s">
        <v>23</v>
      </c>
      <c r="C27" s="86">
        <v>56</v>
      </c>
      <c r="D27" s="86">
        <v>444</v>
      </c>
      <c r="E27" s="86">
        <f t="shared" si="0"/>
        <v>500</v>
      </c>
      <c r="F27" s="86">
        <v>392</v>
      </c>
      <c r="G27" s="86">
        <v>2776</v>
      </c>
      <c r="H27" s="86">
        <f t="shared" si="1"/>
        <v>3168</v>
      </c>
      <c r="I27" s="84">
        <v>50931</v>
      </c>
      <c r="J27" s="84">
        <v>27288</v>
      </c>
      <c r="K27" s="85">
        <f t="shared" si="2"/>
        <v>78219</v>
      </c>
    </row>
    <row r="28" spans="2:11" ht="12" customHeight="1" x14ac:dyDescent="0.3">
      <c r="B28" s="83" t="s">
        <v>24</v>
      </c>
      <c r="C28" s="86">
        <v>10857</v>
      </c>
      <c r="D28" s="86">
        <v>20345</v>
      </c>
      <c r="E28" s="86">
        <f t="shared" si="0"/>
        <v>31202</v>
      </c>
      <c r="F28" s="86">
        <v>43428</v>
      </c>
      <c r="G28" s="86">
        <v>81380</v>
      </c>
      <c r="H28" s="86">
        <f t="shared" si="1"/>
        <v>124808</v>
      </c>
      <c r="I28" s="84">
        <v>74218</v>
      </c>
      <c r="J28" s="84">
        <v>40060</v>
      </c>
      <c r="K28" s="85">
        <f>SUM(K26:K27)</f>
        <v>311428</v>
      </c>
    </row>
    <row r="29" spans="2:11" ht="12" customHeight="1" x14ac:dyDescent="0.3">
      <c r="B29" s="83" t="s">
        <v>25</v>
      </c>
      <c r="C29" s="86">
        <v>507</v>
      </c>
      <c r="D29" s="86">
        <v>2768</v>
      </c>
      <c r="E29" s="86">
        <f t="shared" si="0"/>
        <v>3275</v>
      </c>
      <c r="F29" s="86">
        <v>2620</v>
      </c>
      <c r="G29" s="86">
        <v>13652</v>
      </c>
      <c r="H29" s="86">
        <f t="shared" si="1"/>
        <v>16272</v>
      </c>
      <c r="I29" s="84">
        <v>43567</v>
      </c>
      <c r="J29" s="84">
        <v>21525</v>
      </c>
      <c r="K29" s="85">
        <f t="shared" si="2"/>
        <v>65092</v>
      </c>
    </row>
    <row r="30" spans="2:11" ht="12" customHeight="1" x14ac:dyDescent="0.3">
      <c r="B30" s="83" t="s">
        <v>26</v>
      </c>
      <c r="C30" s="86">
        <v>6368</v>
      </c>
      <c r="D30" s="86">
        <v>9222</v>
      </c>
      <c r="E30" s="86">
        <f t="shared" si="0"/>
        <v>15590</v>
      </c>
      <c r="F30" s="86">
        <v>29136</v>
      </c>
      <c r="G30" s="86">
        <v>40212</v>
      </c>
      <c r="H30" s="86">
        <f t="shared" si="1"/>
        <v>69348</v>
      </c>
      <c r="I30" s="84">
        <v>12661</v>
      </c>
      <c r="J30" s="84">
        <v>21467</v>
      </c>
      <c r="K30" s="85">
        <f t="shared" si="2"/>
        <v>34128</v>
      </c>
    </row>
    <row r="31" spans="2:11" ht="12" customHeight="1" x14ac:dyDescent="0.3">
      <c r="B31" s="83" t="s">
        <v>27</v>
      </c>
      <c r="C31" s="86">
        <v>338</v>
      </c>
      <c r="D31" s="86">
        <v>520</v>
      </c>
      <c r="E31" s="86">
        <f t="shared" si="0"/>
        <v>858</v>
      </c>
      <c r="F31" s="86">
        <v>2504</v>
      </c>
      <c r="G31" s="86">
        <v>4112</v>
      </c>
      <c r="H31" s="86">
        <f t="shared" si="1"/>
        <v>6616</v>
      </c>
      <c r="I31" s="84">
        <v>39169</v>
      </c>
      <c r="J31" s="84">
        <v>45252</v>
      </c>
      <c r="K31" s="85">
        <f>SUM(K29:K30)</f>
        <v>99220</v>
      </c>
    </row>
    <row r="32" spans="2:11" ht="12" customHeight="1" x14ac:dyDescent="0.3">
      <c r="B32" s="83" t="s">
        <v>28</v>
      </c>
      <c r="C32" s="86">
        <v>711</v>
      </c>
      <c r="D32" s="86">
        <v>1599</v>
      </c>
      <c r="E32" s="86">
        <f t="shared" si="0"/>
        <v>2310</v>
      </c>
      <c r="F32" s="86">
        <v>4688</v>
      </c>
      <c r="G32" s="86">
        <v>8964</v>
      </c>
      <c r="H32" s="86">
        <f t="shared" si="1"/>
        <v>13652</v>
      </c>
      <c r="I32" s="84">
        <v>51264</v>
      </c>
      <c r="J32" s="84">
        <v>42112</v>
      </c>
      <c r="K32" s="85">
        <f t="shared" si="2"/>
        <v>93376</v>
      </c>
    </row>
    <row r="33" spans="1:13" ht="12" customHeight="1" x14ac:dyDescent="0.3">
      <c r="B33" s="83" t="s">
        <v>29</v>
      </c>
      <c r="C33" s="86">
        <v>70</v>
      </c>
      <c r="D33" s="86">
        <v>92</v>
      </c>
      <c r="E33" s="86">
        <f t="shared" si="0"/>
        <v>162</v>
      </c>
      <c r="F33" s="86">
        <v>280</v>
      </c>
      <c r="G33" s="86">
        <v>368</v>
      </c>
      <c r="H33" s="86">
        <f t="shared" si="1"/>
        <v>648</v>
      </c>
      <c r="I33" s="84">
        <v>51844</v>
      </c>
      <c r="J33" s="84">
        <v>57568</v>
      </c>
      <c r="K33" s="85">
        <f t="shared" si="2"/>
        <v>109412</v>
      </c>
    </row>
    <row r="34" spans="1:13" ht="12" customHeight="1" x14ac:dyDescent="0.3">
      <c r="B34" s="83" t="s">
        <v>30</v>
      </c>
      <c r="C34" s="86">
        <v>0</v>
      </c>
      <c r="D34" s="86">
        <v>0</v>
      </c>
      <c r="E34" s="86">
        <f t="shared" si="0"/>
        <v>0</v>
      </c>
      <c r="F34" s="86">
        <v>1592</v>
      </c>
      <c r="G34" s="86">
        <v>2504</v>
      </c>
      <c r="H34" s="86">
        <f t="shared" si="1"/>
        <v>4096</v>
      </c>
      <c r="I34" s="84">
        <v>55089</v>
      </c>
      <c r="J34" s="84">
        <v>55336</v>
      </c>
      <c r="K34" s="85">
        <f>SUM(K32:K33)</f>
        <v>202788</v>
      </c>
    </row>
    <row r="35" spans="1:13" ht="12" customHeight="1" x14ac:dyDescent="0.3">
      <c r="B35" s="83" t="s">
        <v>31</v>
      </c>
      <c r="C35" s="86">
        <v>0</v>
      </c>
      <c r="D35" s="86">
        <v>0</v>
      </c>
      <c r="E35" s="86">
        <f t="shared" si="0"/>
        <v>0</v>
      </c>
      <c r="F35" s="86">
        <v>3640</v>
      </c>
      <c r="G35" s="86">
        <v>10318</v>
      </c>
      <c r="H35" s="86">
        <f t="shared" si="1"/>
        <v>13958</v>
      </c>
      <c r="I35" s="84">
        <v>21672</v>
      </c>
      <c r="J35" s="84">
        <v>55336</v>
      </c>
      <c r="K35" s="85">
        <f t="shared" si="2"/>
        <v>77008</v>
      </c>
    </row>
    <row r="36" spans="1:13" ht="12" customHeight="1" x14ac:dyDescent="0.3">
      <c r="B36" s="83" t="s">
        <v>32</v>
      </c>
      <c r="C36" s="86">
        <v>890</v>
      </c>
      <c r="D36" s="86">
        <v>1814</v>
      </c>
      <c r="E36" s="86">
        <f t="shared" si="0"/>
        <v>2704</v>
      </c>
      <c r="F36" s="86">
        <v>13420</v>
      </c>
      <c r="G36" s="86">
        <v>24260</v>
      </c>
      <c r="H36" s="86">
        <f t="shared" si="1"/>
        <v>37680</v>
      </c>
      <c r="I36" s="84">
        <v>36050</v>
      </c>
      <c r="J36" s="84">
        <v>17668</v>
      </c>
      <c r="K36" s="85">
        <f t="shared" si="2"/>
        <v>53718</v>
      </c>
    </row>
    <row r="37" spans="1:13" ht="12" customHeight="1" x14ac:dyDescent="0.3">
      <c r="B37" s="83" t="s">
        <v>33</v>
      </c>
      <c r="C37" s="86">
        <v>0</v>
      </c>
      <c r="D37" s="86">
        <v>0</v>
      </c>
      <c r="E37" s="86">
        <f t="shared" si="0"/>
        <v>0</v>
      </c>
      <c r="F37" s="86">
        <v>220692</v>
      </c>
      <c r="G37" s="86">
        <v>203608</v>
      </c>
      <c r="H37" s="86">
        <f t="shared" si="1"/>
        <v>424300</v>
      </c>
      <c r="I37" s="84">
        <v>13420</v>
      </c>
      <c r="J37" s="84">
        <v>24260</v>
      </c>
      <c r="K37" s="85">
        <f>SUM(K35:K36)</f>
        <v>130726</v>
      </c>
    </row>
    <row r="38" spans="1:13" ht="12" customHeight="1" x14ac:dyDescent="0.3">
      <c r="B38" s="83" t="s">
        <v>34</v>
      </c>
      <c r="C38" s="86">
        <v>459</v>
      </c>
      <c r="D38" s="86">
        <v>915</v>
      </c>
      <c r="E38" s="86">
        <f t="shared" si="0"/>
        <v>1374</v>
      </c>
      <c r="F38" s="86">
        <v>2600</v>
      </c>
      <c r="G38" s="86">
        <v>5028</v>
      </c>
      <c r="H38" s="86">
        <f t="shared" si="1"/>
        <v>7628</v>
      </c>
      <c r="I38" s="84">
        <v>70380</v>
      </c>
      <c r="J38" s="84">
        <v>37256</v>
      </c>
      <c r="K38" s="85">
        <f t="shared" si="2"/>
        <v>107636</v>
      </c>
    </row>
    <row r="39" spans="1:13" ht="12" customHeight="1" x14ac:dyDescent="0.3">
      <c r="B39" s="83" t="s">
        <v>35</v>
      </c>
      <c r="C39" s="86">
        <v>1583</v>
      </c>
      <c r="D39" s="86">
        <v>1063</v>
      </c>
      <c r="E39" s="86">
        <f t="shared" si="0"/>
        <v>2646</v>
      </c>
      <c r="F39" s="86">
        <v>7872</v>
      </c>
      <c r="G39" s="86">
        <v>6808</v>
      </c>
      <c r="H39" s="86">
        <f t="shared" si="1"/>
        <v>14680</v>
      </c>
      <c r="I39" s="84">
        <v>18764</v>
      </c>
      <c r="J39" s="84">
        <v>6508</v>
      </c>
      <c r="K39" s="85">
        <f t="shared" si="2"/>
        <v>25272</v>
      </c>
    </row>
    <row r="40" spans="1:13" ht="12" customHeight="1" x14ac:dyDescent="0.3">
      <c r="B40" s="83" t="s">
        <v>36</v>
      </c>
      <c r="C40" s="86">
        <v>11126</v>
      </c>
      <c r="D40" s="86">
        <v>5091</v>
      </c>
      <c r="E40" s="86">
        <f t="shared" si="0"/>
        <v>16217</v>
      </c>
      <c r="F40" s="86">
        <v>44504</v>
      </c>
      <c r="G40" s="86">
        <v>20364</v>
      </c>
      <c r="H40" s="86">
        <f t="shared" si="1"/>
        <v>64868</v>
      </c>
      <c r="I40" s="84">
        <v>44701</v>
      </c>
      <c r="J40" s="84">
        <v>13654</v>
      </c>
      <c r="K40" s="85">
        <f>SUM(K38:K39)</f>
        <v>132908</v>
      </c>
    </row>
    <row r="41" spans="1:13" ht="12" customHeight="1" x14ac:dyDescent="0.3">
      <c r="B41" s="83" t="s">
        <v>37</v>
      </c>
      <c r="C41" s="86">
        <v>862</v>
      </c>
      <c r="D41" s="86">
        <v>3096</v>
      </c>
      <c r="E41" s="86">
        <f t="shared" si="0"/>
        <v>3958</v>
      </c>
      <c r="F41" s="86">
        <v>10624</v>
      </c>
      <c r="G41" s="86">
        <v>26680</v>
      </c>
      <c r="H41" s="86">
        <f t="shared" si="1"/>
        <v>37304</v>
      </c>
      <c r="I41" s="84">
        <v>94504</v>
      </c>
      <c r="J41" s="84">
        <v>40444</v>
      </c>
      <c r="K41" s="85">
        <f t="shared" si="2"/>
        <v>134948</v>
      </c>
    </row>
    <row r="42" spans="1:13" ht="12" customHeight="1" x14ac:dyDescent="0.3">
      <c r="B42" s="119" t="s">
        <v>41</v>
      </c>
      <c r="C42" s="86">
        <f t="shared" ref="C42:J42" si="3">SUM(C5:C41)</f>
        <v>191588</v>
      </c>
      <c r="D42" s="86">
        <f t="shared" si="3"/>
        <v>130700</v>
      </c>
      <c r="E42" s="86">
        <f t="shared" si="3"/>
        <v>322288</v>
      </c>
      <c r="F42" s="86">
        <f t="shared" si="3"/>
        <v>1160004</v>
      </c>
      <c r="G42" s="86">
        <f t="shared" si="3"/>
        <v>992142</v>
      </c>
      <c r="H42" s="86">
        <f t="shared" si="3"/>
        <v>2152146</v>
      </c>
      <c r="I42" s="84">
        <f t="shared" si="3"/>
        <v>1798236</v>
      </c>
      <c r="J42" s="84">
        <f t="shared" si="3"/>
        <v>1117217</v>
      </c>
      <c r="K42" s="85">
        <f>SUM(I42:J42)</f>
        <v>2915453</v>
      </c>
    </row>
    <row r="43" spans="1:13" ht="12" customHeight="1" x14ac:dyDescent="0.3">
      <c r="B43" s="76" t="s">
        <v>38</v>
      </c>
      <c r="C43" s="87"/>
      <c r="D43" s="87"/>
      <c r="E43" s="87"/>
      <c r="F43" s="87"/>
      <c r="G43" s="87"/>
      <c r="H43" s="87"/>
      <c r="I43" s="87"/>
      <c r="J43" s="87"/>
    </row>
    <row r="44" spans="1:13" ht="12" customHeight="1" x14ac:dyDescent="0.3">
      <c r="B44" s="73"/>
      <c r="C44" s="89"/>
      <c r="D44" s="89"/>
      <c r="E44" s="89"/>
      <c r="F44" s="89"/>
      <c r="G44" s="89"/>
      <c r="H44" s="89"/>
      <c r="I44" s="89"/>
      <c r="J44" s="89"/>
      <c r="K44" s="89"/>
    </row>
    <row r="45" spans="1:13" ht="12" customHeight="1" x14ac:dyDescent="0.3">
      <c r="A45" s="40"/>
      <c r="B45" s="521" t="s">
        <v>677</v>
      </c>
      <c r="C45" s="521"/>
      <c r="D45" s="521"/>
      <c r="E45" s="521"/>
      <c r="H45" s="90"/>
      <c r="I45" s="90"/>
      <c r="J45" s="90"/>
      <c r="K45" s="90"/>
      <c r="L45" s="89"/>
      <c r="M45" s="89"/>
    </row>
    <row r="46" spans="1:13" ht="12" customHeight="1" x14ac:dyDescent="0.3">
      <c r="B46" s="13" t="s">
        <v>50</v>
      </c>
      <c r="C46" s="14">
        <v>2020</v>
      </c>
      <c r="D46" s="14">
        <v>2021</v>
      </c>
      <c r="E46" s="14">
        <v>2022</v>
      </c>
    </row>
    <row r="47" spans="1:13" ht="12" customHeight="1" x14ac:dyDescent="0.3">
      <c r="B47" s="39" t="s">
        <v>41</v>
      </c>
      <c r="C47" s="88">
        <v>322288</v>
      </c>
      <c r="D47" s="27">
        <v>2152146</v>
      </c>
      <c r="E47" s="27">
        <v>2915453</v>
      </c>
    </row>
    <row r="48" spans="1:13" ht="12" customHeight="1" x14ac:dyDescent="0.3">
      <c r="B48" s="37" t="s">
        <v>38</v>
      </c>
      <c r="C48" s="37"/>
      <c r="D48" s="37"/>
      <c r="E48" s="37"/>
    </row>
    <row r="50" spans="1:11" ht="12" customHeight="1" x14ac:dyDescent="0.35">
      <c r="A50" s="40"/>
      <c r="B50" s="527" t="s">
        <v>678</v>
      </c>
      <c r="C50" s="527"/>
      <c r="D50" s="527"/>
      <c r="E50" s="527"/>
      <c r="F50" s="527"/>
      <c r="G50" s="527"/>
      <c r="H50" s="527"/>
      <c r="I50" s="527"/>
      <c r="J50" s="527"/>
      <c r="K50" s="527"/>
    </row>
    <row r="51" spans="1:11" ht="12" customHeight="1" x14ac:dyDescent="0.3">
      <c r="B51" s="91" t="s">
        <v>0</v>
      </c>
      <c r="C51" s="502">
        <v>2019</v>
      </c>
      <c r="D51" s="504"/>
      <c r="E51" s="13"/>
      <c r="F51" s="502">
        <v>2020</v>
      </c>
      <c r="G51" s="504"/>
      <c r="H51" s="13"/>
      <c r="I51" s="502">
        <v>2021</v>
      </c>
      <c r="J51" s="504"/>
      <c r="K51" s="13"/>
    </row>
    <row r="52" spans="1:11" ht="12" customHeight="1" x14ac:dyDescent="0.3">
      <c r="B52" s="91"/>
      <c r="C52" s="13" t="s">
        <v>42</v>
      </c>
      <c r="D52" s="13" t="s">
        <v>43</v>
      </c>
      <c r="E52" s="13" t="s">
        <v>48</v>
      </c>
      <c r="F52" s="13" t="s">
        <v>42</v>
      </c>
      <c r="G52" s="13" t="s">
        <v>43</v>
      </c>
      <c r="H52" s="13" t="s">
        <v>48</v>
      </c>
      <c r="I52" s="13" t="s">
        <v>42</v>
      </c>
      <c r="J52" s="13" t="s">
        <v>43</v>
      </c>
      <c r="K52" s="13" t="s">
        <v>48</v>
      </c>
    </row>
    <row r="53" spans="1:11" ht="12" customHeight="1" x14ac:dyDescent="0.3">
      <c r="B53" s="92" t="s">
        <v>1</v>
      </c>
      <c r="C53" s="33">
        <v>2</v>
      </c>
      <c r="D53" s="33">
        <v>2</v>
      </c>
      <c r="E53" s="33">
        <f t="shared" ref="E53:E90" si="4">SUM(C53:D53)</f>
        <v>4</v>
      </c>
      <c r="F53" s="33">
        <v>2</v>
      </c>
      <c r="G53" s="33">
        <v>4</v>
      </c>
      <c r="H53" s="33">
        <f t="shared" ref="H53:H90" si="5">SUM(F53:G53)</f>
        <v>6</v>
      </c>
      <c r="I53" s="33">
        <v>1</v>
      </c>
      <c r="J53" s="33">
        <v>6</v>
      </c>
      <c r="K53" s="33">
        <f t="shared" ref="K53:K90" si="6">SUM(I53:J53)</f>
        <v>7</v>
      </c>
    </row>
    <row r="54" spans="1:11" ht="12" customHeight="1" x14ac:dyDescent="0.3">
      <c r="B54" s="92" t="s">
        <v>2</v>
      </c>
      <c r="C54" s="33">
        <v>0</v>
      </c>
      <c r="D54" s="33">
        <v>0</v>
      </c>
      <c r="E54" s="33">
        <f t="shared" si="4"/>
        <v>0</v>
      </c>
      <c r="F54" s="33">
        <v>0</v>
      </c>
      <c r="G54" s="33">
        <v>0</v>
      </c>
      <c r="H54" s="33">
        <f t="shared" si="5"/>
        <v>0</v>
      </c>
      <c r="I54" s="33">
        <v>1</v>
      </c>
      <c r="J54" s="33">
        <v>0</v>
      </c>
      <c r="K54" s="33">
        <f t="shared" si="6"/>
        <v>1</v>
      </c>
    </row>
    <row r="55" spans="1:11" ht="12" customHeight="1" x14ac:dyDescent="0.3">
      <c r="B55" s="92" t="s">
        <v>44</v>
      </c>
      <c r="C55" s="33">
        <v>4</v>
      </c>
      <c r="D55" s="33">
        <v>1</v>
      </c>
      <c r="E55" s="33">
        <f t="shared" si="4"/>
        <v>5</v>
      </c>
      <c r="F55" s="33">
        <v>2</v>
      </c>
      <c r="G55" s="33">
        <v>3</v>
      </c>
      <c r="H55" s="33">
        <f t="shared" si="5"/>
        <v>5</v>
      </c>
      <c r="I55" s="33">
        <v>0</v>
      </c>
      <c r="J55" s="33">
        <v>1</v>
      </c>
      <c r="K55" s="33">
        <f t="shared" si="6"/>
        <v>1</v>
      </c>
    </row>
    <row r="56" spans="1:11" ht="12" customHeight="1" x14ac:dyDescent="0.3">
      <c r="B56" s="92" t="s">
        <v>4</v>
      </c>
      <c r="C56" s="33">
        <v>1</v>
      </c>
      <c r="D56" s="33">
        <v>3</v>
      </c>
      <c r="E56" s="33">
        <f t="shared" si="4"/>
        <v>4</v>
      </c>
      <c r="F56" s="33">
        <v>1</v>
      </c>
      <c r="G56" s="33">
        <v>2</v>
      </c>
      <c r="H56" s="33">
        <f t="shared" si="5"/>
        <v>3</v>
      </c>
      <c r="I56" s="33">
        <v>7</v>
      </c>
      <c r="J56" s="33">
        <v>6</v>
      </c>
      <c r="K56" s="33">
        <f t="shared" si="6"/>
        <v>13</v>
      </c>
    </row>
    <row r="57" spans="1:11" ht="12" customHeight="1" x14ac:dyDescent="0.3">
      <c r="B57" s="92" t="s">
        <v>5</v>
      </c>
      <c r="C57" s="33">
        <v>1</v>
      </c>
      <c r="D57" s="33">
        <v>0</v>
      </c>
      <c r="E57" s="33">
        <f t="shared" si="4"/>
        <v>1</v>
      </c>
      <c r="F57" s="33">
        <v>0</v>
      </c>
      <c r="G57" s="33">
        <v>0</v>
      </c>
      <c r="H57" s="33">
        <f t="shared" si="5"/>
        <v>0</v>
      </c>
      <c r="I57" s="33">
        <v>1</v>
      </c>
      <c r="J57" s="33">
        <v>0</v>
      </c>
      <c r="K57" s="33">
        <f t="shared" si="6"/>
        <v>1</v>
      </c>
    </row>
    <row r="58" spans="1:11" ht="12" customHeight="1" x14ac:dyDescent="0.3">
      <c r="B58" s="92" t="s">
        <v>6</v>
      </c>
      <c r="C58" s="33">
        <v>1</v>
      </c>
      <c r="D58" s="33">
        <v>0</v>
      </c>
      <c r="E58" s="33">
        <f t="shared" si="4"/>
        <v>1</v>
      </c>
      <c r="F58" s="33">
        <v>0</v>
      </c>
      <c r="G58" s="33">
        <v>1</v>
      </c>
      <c r="H58" s="33">
        <f t="shared" si="5"/>
        <v>1</v>
      </c>
      <c r="I58" s="33">
        <v>0</v>
      </c>
      <c r="J58" s="33">
        <v>1</v>
      </c>
      <c r="K58" s="33">
        <f t="shared" si="6"/>
        <v>1</v>
      </c>
    </row>
    <row r="59" spans="1:11" ht="12" customHeight="1" x14ac:dyDescent="0.3">
      <c r="B59" s="92" t="s">
        <v>7</v>
      </c>
      <c r="C59" s="33">
        <v>1</v>
      </c>
      <c r="D59" s="33">
        <v>1</v>
      </c>
      <c r="E59" s="33">
        <f t="shared" si="4"/>
        <v>2</v>
      </c>
      <c r="F59" s="33">
        <v>3</v>
      </c>
      <c r="G59" s="33">
        <v>3</v>
      </c>
      <c r="H59" s="33">
        <f t="shared" si="5"/>
        <v>6</v>
      </c>
      <c r="I59" s="33">
        <v>0</v>
      </c>
      <c r="J59" s="33">
        <v>3</v>
      </c>
      <c r="K59" s="33">
        <f t="shared" si="6"/>
        <v>3</v>
      </c>
    </row>
    <row r="60" spans="1:11" ht="12" customHeight="1" x14ac:dyDescent="0.3">
      <c r="B60" s="92" t="s">
        <v>8</v>
      </c>
      <c r="C60" s="33">
        <v>2</v>
      </c>
      <c r="D60" s="33">
        <v>2</v>
      </c>
      <c r="E60" s="33">
        <f t="shared" si="4"/>
        <v>4</v>
      </c>
      <c r="F60" s="33">
        <v>3</v>
      </c>
      <c r="G60" s="33">
        <v>0</v>
      </c>
      <c r="H60" s="33">
        <f t="shared" si="5"/>
        <v>3</v>
      </c>
      <c r="I60" s="33">
        <v>1</v>
      </c>
      <c r="J60" s="33">
        <v>0</v>
      </c>
      <c r="K60" s="33">
        <f t="shared" si="6"/>
        <v>1</v>
      </c>
    </row>
    <row r="61" spans="1:11" ht="12" customHeight="1" x14ac:dyDescent="0.3">
      <c r="B61" s="92" t="s">
        <v>45</v>
      </c>
      <c r="C61" s="33">
        <v>3</v>
      </c>
      <c r="D61" s="33">
        <v>0</v>
      </c>
      <c r="E61" s="33">
        <f t="shared" si="4"/>
        <v>3</v>
      </c>
      <c r="F61" s="33">
        <v>1</v>
      </c>
      <c r="G61" s="33">
        <v>2</v>
      </c>
      <c r="H61" s="33">
        <f t="shared" si="5"/>
        <v>3</v>
      </c>
      <c r="I61" s="33">
        <v>1</v>
      </c>
      <c r="J61" s="33">
        <v>2</v>
      </c>
      <c r="K61" s="33">
        <f t="shared" si="6"/>
        <v>3</v>
      </c>
    </row>
    <row r="62" spans="1:11" ht="12" customHeight="1" x14ac:dyDescent="0.3">
      <c r="B62" s="92" t="s">
        <v>10</v>
      </c>
      <c r="C62" s="33">
        <v>2</v>
      </c>
      <c r="D62" s="33">
        <v>3</v>
      </c>
      <c r="E62" s="33">
        <f t="shared" si="4"/>
        <v>5</v>
      </c>
      <c r="F62" s="33">
        <v>4</v>
      </c>
      <c r="G62" s="33">
        <v>1</v>
      </c>
      <c r="H62" s="33">
        <f t="shared" si="5"/>
        <v>5</v>
      </c>
      <c r="I62" s="33">
        <v>1</v>
      </c>
      <c r="J62" s="33">
        <v>0</v>
      </c>
      <c r="K62" s="33">
        <f t="shared" si="6"/>
        <v>1</v>
      </c>
    </row>
    <row r="63" spans="1:11" ht="12" customHeight="1" x14ac:dyDescent="0.3">
      <c r="B63" s="92" t="s">
        <v>11</v>
      </c>
      <c r="C63" s="33">
        <v>2</v>
      </c>
      <c r="D63" s="33">
        <v>0</v>
      </c>
      <c r="E63" s="33">
        <f t="shared" si="4"/>
        <v>2</v>
      </c>
      <c r="F63" s="33">
        <v>1</v>
      </c>
      <c r="G63" s="33">
        <v>2</v>
      </c>
      <c r="H63" s="33">
        <f t="shared" si="5"/>
        <v>3</v>
      </c>
      <c r="I63" s="33">
        <v>4</v>
      </c>
      <c r="J63" s="33">
        <v>3</v>
      </c>
      <c r="K63" s="33">
        <f t="shared" si="6"/>
        <v>7</v>
      </c>
    </row>
    <row r="64" spans="1:11" ht="12" customHeight="1" x14ac:dyDescent="0.3">
      <c r="B64" s="92" t="s">
        <v>12</v>
      </c>
      <c r="C64" s="33">
        <v>2</v>
      </c>
      <c r="D64" s="33">
        <v>4</v>
      </c>
      <c r="E64" s="33">
        <f t="shared" si="4"/>
        <v>6</v>
      </c>
      <c r="F64" s="33">
        <v>3</v>
      </c>
      <c r="G64" s="33">
        <v>3</v>
      </c>
      <c r="H64" s="33">
        <f t="shared" si="5"/>
        <v>6</v>
      </c>
      <c r="I64" s="33">
        <v>1</v>
      </c>
      <c r="J64" s="33">
        <v>2</v>
      </c>
      <c r="K64" s="33">
        <f t="shared" si="6"/>
        <v>3</v>
      </c>
    </row>
    <row r="65" spans="2:11" ht="12" customHeight="1" x14ac:dyDescent="0.3">
      <c r="B65" s="92" t="s">
        <v>13</v>
      </c>
      <c r="C65" s="33">
        <v>4</v>
      </c>
      <c r="D65" s="33">
        <v>1</v>
      </c>
      <c r="E65" s="33">
        <f t="shared" si="4"/>
        <v>5</v>
      </c>
      <c r="F65" s="33">
        <v>1</v>
      </c>
      <c r="G65" s="33">
        <v>3</v>
      </c>
      <c r="H65" s="33">
        <f t="shared" si="5"/>
        <v>4</v>
      </c>
      <c r="I65" s="33">
        <v>0</v>
      </c>
      <c r="J65" s="33">
        <v>1</v>
      </c>
      <c r="K65" s="33">
        <f t="shared" si="6"/>
        <v>1</v>
      </c>
    </row>
    <row r="66" spans="2:11" ht="12" customHeight="1" x14ac:dyDescent="0.3">
      <c r="B66" s="92" t="s">
        <v>14</v>
      </c>
      <c r="C66" s="33">
        <v>2</v>
      </c>
      <c r="D66" s="33">
        <v>1</v>
      </c>
      <c r="E66" s="33">
        <f t="shared" si="4"/>
        <v>3</v>
      </c>
      <c r="F66" s="33">
        <v>1</v>
      </c>
      <c r="G66" s="33">
        <v>1</v>
      </c>
      <c r="H66" s="33">
        <f t="shared" si="5"/>
        <v>2</v>
      </c>
      <c r="I66" s="33">
        <v>1</v>
      </c>
      <c r="J66" s="33">
        <v>3</v>
      </c>
      <c r="K66" s="33">
        <f t="shared" si="6"/>
        <v>4</v>
      </c>
    </row>
    <row r="67" spans="2:11" ht="12" customHeight="1" x14ac:dyDescent="0.3">
      <c r="B67" s="92" t="s">
        <v>15</v>
      </c>
      <c r="C67" s="33">
        <v>1</v>
      </c>
      <c r="D67" s="33">
        <v>0</v>
      </c>
      <c r="E67" s="33">
        <f t="shared" si="4"/>
        <v>1</v>
      </c>
      <c r="F67" s="33">
        <v>1</v>
      </c>
      <c r="G67" s="33">
        <v>1</v>
      </c>
      <c r="H67" s="33">
        <f t="shared" si="5"/>
        <v>2</v>
      </c>
      <c r="I67" s="33">
        <v>1</v>
      </c>
      <c r="J67" s="33">
        <v>1</v>
      </c>
      <c r="K67" s="33">
        <f t="shared" si="6"/>
        <v>2</v>
      </c>
    </row>
    <row r="68" spans="2:11" ht="12" customHeight="1" x14ac:dyDescent="0.3">
      <c r="B68" s="92" t="s">
        <v>16</v>
      </c>
      <c r="C68" s="33">
        <v>5</v>
      </c>
      <c r="D68" s="33">
        <v>3</v>
      </c>
      <c r="E68" s="33">
        <f t="shared" si="4"/>
        <v>8</v>
      </c>
      <c r="F68" s="33">
        <v>3</v>
      </c>
      <c r="G68" s="33">
        <v>0</v>
      </c>
      <c r="H68" s="33">
        <f t="shared" si="5"/>
        <v>3</v>
      </c>
      <c r="I68" s="33">
        <v>4</v>
      </c>
      <c r="J68" s="33">
        <v>0</v>
      </c>
      <c r="K68" s="33">
        <f t="shared" si="6"/>
        <v>4</v>
      </c>
    </row>
    <row r="69" spans="2:11" ht="12" customHeight="1" x14ac:dyDescent="0.3">
      <c r="B69" s="92" t="s">
        <v>17</v>
      </c>
      <c r="C69" s="33">
        <v>2</v>
      </c>
      <c r="D69" s="33">
        <v>0</v>
      </c>
      <c r="E69" s="33">
        <f t="shared" si="4"/>
        <v>2</v>
      </c>
      <c r="F69" s="33">
        <v>0</v>
      </c>
      <c r="G69" s="33">
        <v>0</v>
      </c>
      <c r="H69" s="33">
        <f t="shared" si="5"/>
        <v>0</v>
      </c>
      <c r="I69" s="33">
        <v>0</v>
      </c>
      <c r="J69" s="33">
        <v>0</v>
      </c>
      <c r="K69" s="33">
        <f t="shared" si="6"/>
        <v>0</v>
      </c>
    </row>
    <row r="70" spans="2:11" ht="12" customHeight="1" x14ac:dyDescent="0.3">
      <c r="B70" s="92" t="s">
        <v>18</v>
      </c>
      <c r="C70" s="33">
        <v>0</v>
      </c>
      <c r="D70" s="33">
        <v>2</v>
      </c>
      <c r="E70" s="33">
        <f t="shared" si="4"/>
        <v>2</v>
      </c>
      <c r="F70" s="33">
        <v>3</v>
      </c>
      <c r="G70" s="33">
        <v>0</v>
      </c>
      <c r="H70" s="33">
        <f t="shared" si="5"/>
        <v>3</v>
      </c>
      <c r="I70" s="33">
        <v>2</v>
      </c>
      <c r="J70" s="33">
        <v>0</v>
      </c>
      <c r="K70" s="33">
        <f t="shared" si="6"/>
        <v>2</v>
      </c>
    </row>
    <row r="71" spans="2:11" ht="12" customHeight="1" x14ac:dyDescent="0.3">
      <c r="B71" s="92" t="s">
        <v>19</v>
      </c>
      <c r="C71" s="33">
        <v>2</v>
      </c>
      <c r="D71" s="33">
        <v>0</v>
      </c>
      <c r="E71" s="33">
        <f t="shared" si="4"/>
        <v>2</v>
      </c>
      <c r="F71" s="33">
        <v>0</v>
      </c>
      <c r="G71" s="33">
        <v>1</v>
      </c>
      <c r="H71" s="33">
        <f t="shared" si="5"/>
        <v>1</v>
      </c>
      <c r="I71" s="33">
        <v>0</v>
      </c>
      <c r="J71" s="33">
        <v>0</v>
      </c>
      <c r="K71" s="33">
        <f t="shared" si="6"/>
        <v>0</v>
      </c>
    </row>
    <row r="72" spans="2:11" ht="12" customHeight="1" x14ac:dyDescent="0.3">
      <c r="B72" s="92" t="s">
        <v>20</v>
      </c>
      <c r="C72" s="33">
        <v>0</v>
      </c>
      <c r="D72" s="33">
        <v>0</v>
      </c>
      <c r="E72" s="33">
        <f t="shared" si="4"/>
        <v>0</v>
      </c>
      <c r="F72" s="33">
        <v>0</v>
      </c>
      <c r="G72" s="33">
        <v>0</v>
      </c>
      <c r="H72" s="33">
        <f t="shared" si="5"/>
        <v>0</v>
      </c>
      <c r="I72" s="33">
        <v>0</v>
      </c>
      <c r="J72" s="33">
        <v>0</v>
      </c>
      <c r="K72" s="33">
        <f t="shared" si="6"/>
        <v>0</v>
      </c>
    </row>
    <row r="73" spans="2:11" ht="12" customHeight="1" x14ac:dyDescent="0.3">
      <c r="B73" s="92" t="s">
        <v>21</v>
      </c>
      <c r="C73" s="33">
        <v>2</v>
      </c>
      <c r="D73" s="33">
        <v>0</v>
      </c>
      <c r="E73" s="33">
        <f t="shared" si="4"/>
        <v>2</v>
      </c>
      <c r="F73" s="33">
        <v>0</v>
      </c>
      <c r="G73" s="33">
        <v>1</v>
      </c>
      <c r="H73" s="33">
        <f t="shared" si="5"/>
        <v>1</v>
      </c>
      <c r="I73" s="33">
        <v>1</v>
      </c>
      <c r="J73" s="33">
        <v>0</v>
      </c>
      <c r="K73" s="33">
        <f t="shared" si="6"/>
        <v>1</v>
      </c>
    </row>
    <row r="74" spans="2:11" ht="12" customHeight="1" x14ac:dyDescent="0.3">
      <c r="B74" s="92" t="s">
        <v>22</v>
      </c>
      <c r="C74" s="33">
        <v>2</v>
      </c>
      <c r="D74" s="33">
        <v>1</v>
      </c>
      <c r="E74" s="33">
        <f t="shared" si="4"/>
        <v>3</v>
      </c>
      <c r="F74" s="33">
        <v>3</v>
      </c>
      <c r="G74" s="33">
        <v>0</v>
      </c>
      <c r="H74" s="33">
        <f t="shared" si="5"/>
        <v>3</v>
      </c>
      <c r="I74" s="33">
        <v>3</v>
      </c>
      <c r="J74" s="33">
        <v>1</v>
      </c>
      <c r="K74" s="33">
        <f t="shared" si="6"/>
        <v>4</v>
      </c>
    </row>
    <row r="75" spans="2:11" ht="12" customHeight="1" x14ac:dyDescent="0.3">
      <c r="B75" s="92" t="s">
        <v>23</v>
      </c>
      <c r="C75" s="33">
        <v>7</v>
      </c>
      <c r="D75" s="33">
        <v>2</v>
      </c>
      <c r="E75" s="33">
        <f t="shared" si="4"/>
        <v>9</v>
      </c>
      <c r="F75" s="33">
        <v>8</v>
      </c>
      <c r="G75" s="33">
        <v>1</v>
      </c>
      <c r="H75" s="33">
        <f t="shared" si="5"/>
        <v>9</v>
      </c>
      <c r="I75" s="33">
        <v>1</v>
      </c>
      <c r="J75" s="33">
        <v>0</v>
      </c>
      <c r="K75" s="33">
        <f t="shared" si="6"/>
        <v>1</v>
      </c>
    </row>
    <row r="76" spans="2:11" ht="12" customHeight="1" x14ac:dyDescent="0.3">
      <c r="B76" s="92" t="s">
        <v>24</v>
      </c>
      <c r="C76" s="33">
        <v>0</v>
      </c>
      <c r="D76" s="33">
        <v>0</v>
      </c>
      <c r="E76" s="33">
        <f t="shared" si="4"/>
        <v>0</v>
      </c>
      <c r="F76" s="33">
        <v>1</v>
      </c>
      <c r="G76" s="33">
        <v>0</v>
      </c>
      <c r="H76" s="33">
        <f t="shared" si="5"/>
        <v>1</v>
      </c>
      <c r="I76" s="33">
        <v>0</v>
      </c>
      <c r="J76" s="33">
        <v>1</v>
      </c>
      <c r="K76" s="33">
        <f t="shared" si="6"/>
        <v>1</v>
      </c>
    </row>
    <row r="77" spans="2:11" ht="12" customHeight="1" x14ac:dyDescent="0.3">
      <c r="B77" s="92" t="s">
        <v>46</v>
      </c>
      <c r="C77" s="33">
        <v>2</v>
      </c>
      <c r="D77" s="33">
        <v>0</v>
      </c>
      <c r="E77" s="33">
        <f t="shared" si="4"/>
        <v>2</v>
      </c>
      <c r="F77" s="33">
        <v>1</v>
      </c>
      <c r="G77" s="33">
        <v>0</v>
      </c>
      <c r="H77" s="33">
        <f t="shared" si="5"/>
        <v>1</v>
      </c>
      <c r="I77" s="33">
        <v>0</v>
      </c>
      <c r="J77" s="33">
        <v>2</v>
      </c>
      <c r="K77" s="33">
        <f t="shared" si="6"/>
        <v>2</v>
      </c>
    </row>
    <row r="78" spans="2:11" ht="12" customHeight="1" x14ac:dyDescent="0.3">
      <c r="B78" s="92" t="s">
        <v>26</v>
      </c>
      <c r="C78" s="33">
        <v>0</v>
      </c>
      <c r="D78" s="33">
        <v>0</v>
      </c>
      <c r="E78" s="33">
        <f t="shared" si="4"/>
        <v>0</v>
      </c>
      <c r="F78" s="33">
        <v>0</v>
      </c>
      <c r="G78" s="33">
        <v>2</v>
      </c>
      <c r="H78" s="33">
        <f t="shared" si="5"/>
        <v>2</v>
      </c>
      <c r="I78" s="33">
        <v>2</v>
      </c>
      <c r="J78" s="33">
        <v>2</v>
      </c>
      <c r="K78" s="33">
        <f t="shared" si="6"/>
        <v>4</v>
      </c>
    </row>
    <row r="79" spans="2:11" ht="12" customHeight="1" x14ac:dyDescent="0.3">
      <c r="B79" s="92" t="s">
        <v>27</v>
      </c>
      <c r="C79" s="33">
        <v>2</v>
      </c>
      <c r="D79" s="33">
        <v>2</v>
      </c>
      <c r="E79" s="33">
        <f t="shared" si="4"/>
        <v>4</v>
      </c>
      <c r="F79" s="33">
        <v>0</v>
      </c>
      <c r="G79" s="33">
        <v>1</v>
      </c>
      <c r="H79" s="33">
        <f t="shared" si="5"/>
        <v>1</v>
      </c>
      <c r="I79" s="33">
        <v>0</v>
      </c>
      <c r="J79" s="33">
        <v>0</v>
      </c>
      <c r="K79" s="33">
        <f t="shared" si="6"/>
        <v>0</v>
      </c>
    </row>
    <row r="80" spans="2:11" ht="12" customHeight="1" x14ac:dyDescent="0.3">
      <c r="B80" s="92" t="s">
        <v>28</v>
      </c>
      <c r="C80" s="33">
        <v>1</v>
      </c>
      <c r="D80" s="33">
        <v>2</v>
      </c>
      <c r="E80" s="33">
        <f t="shared" si="4"/>
        <v>3</v>
      </c>
      <c r="F80" s="33">
        <v>3</v>
      </c>
      <c r="G80" s="33">
        <v>0</v>
      </c>
      <c r="H80" s="33">
        <f t="shared" si="5"/>
        <v>3</v>
      </c>
      <c r="I80" s="33">
        <v>0</v>
      </c>
      <c r="J80" s="33">
        <v>2</v>
      </c>
      <c r="K80" s="33">
        <f t="shared" si="6"/>
        <v>2</v>
      </c>
    </row>
    <row r="81" spans="1:17" ht="12" customHeight="1" x14ac:dyDescent="0.3">
      <c r="B81" s="92" t="s">
        <v>29</v>
      </c>
      <c r="C81" s="33">
        <v>3</v>
      </c>
      <c r="D81" s="33">
        <v>0</v>
      </c>
      <c r="E81" s="33">
        <f t="shared" si="4"/>
        <v>3</v>
      </c>
      <c r="F81" s="33">
        <v>4</v>
      </c>
      <c r="G81" s="33">
        <v>1</v>
      </c>
      <c r="H81" s="33">
        <f t="shared" si="5"/>
        <v>5</v>
      </c>
      <c r="I81" s="33">
        <v>1</v>
      </c>
      <c r="J81" s="33">
        <v>2</v>
      </c>
      <c r="K81" s="33">
        <f t="shared" si="6"/>
        <v>3</v>
      </c>
    </row>
    <row r="82" spans="1:17" ht="12" customHeight="1" x14ac:dyDescent="0.3">
      <c r="B82" s="92" t="s">
        <v>30</v>
      </c>
      <c r="C82" s="33">
        <v>1</v>
      </c>
      <c r="D82" s="33">
        <v>0</v>
      </c>
      <c r="E82" s="33">
        <f t="shared" si="4"/>
        <v>1</v>
      </c>
      <c r="F82" s="33">
        <v>1</v>
      </c>
      <c r="G82" s="33">
        <v>0</v>
      </c>
      <c r="H82" s="33">
        <f t="shared" si="5"/>
        <v>1</v>
      </c>
      <c r="I82" s="33">
        <v>0</v>
      </c>
      <c r="J82" s="33">
        <v>1</v>
      </c>
      <c r="K82" s="33">
        <f t="shared" si="6"/>
        <v>1</v>
      </c>
    </row>
    <row r="83" spans="1:17" ht="12" customHeight="1" x14ac:dyDescent="0.3">
      <c r="B83" s="92" t="s">
        <v>31</v>
      </c>
      <c r="C83" s="33">
        <v>1</v>
      </c>
      <c r="D83" s="33">
        <v>1</v>
      </c>
      <c r="E83" s="33">
        <f t="shared" si="4"/>
        <v>2</v>
      </c>
      <c r="F83" s="33">
        <v>2</v>
      </c>
      <c r="G83" s="33">
        <v>0</v>
      </c>
      <c r="H83" s="33">
        <f t="shared" si="5"/>
        <v>2</v>
      </c>
      <c r="I83" s="33">
        <v>0</v>
      </c>
      <c r="J83" s="33">
        <v>0</v>
      </c>
      <c r="K83" s="33">
        <f t="shared" si="6"/>
        <v>0</v>
      </c>
    </row>
    <row r="84" spans="1:17" ht="12" customHeight="1" x14ac:dyDescent="0.3">
      <c r="B84" s="92" t="s">
        <v>32</v>
      </c>
      <c r="C84" s="33">
        <v>0</v>
      </c>
      <c r="D84" s="33">
        <v>1</v>
      </c>
      <c r="E84" s="33">
        <f t="shared" si="4"/>
        <v>1</v>
      </c>
      <c r="F84" s="33">
        <v>0</v>
      </c>
      <c r="G84" s="33">
        <v>2</v>
      </c>
      <c r="H84" s="33">
        <f t="shared" si="5"/>
        <v>2</v>
      </c>
      <c r="I84" s="33">
        <v>0</v>
      </c>
      <c r="J84" s="33">
        <v>0</v>
      </c>
      <c r="K84" s="33">
        <f t="shared" si="6"/>
        <v>0</v>
      </c>
    </row>
    <row r="85" spans="1:17" ht="12" customHeight="1" x14ac:dyDescent="0.3">
      <c r="B85" s="92" t="s">
        <v>33</v>
      </c>
      <c r="C85" s="33">
        <v>0</v>
      </c>
      <c r="D85" s="33">
        <v>0</v>
      </c>
      <c r="E85" s="33">
        <f t="shared" si="4"/>
        <v>0</v>
      </c>
      <c r="F85" s="33">
        <v>1</v>
      </c>
      <c r="G85" s="33">
        <v>0</v>
      </c>
      <c r="H85" s="33">
        <f t="shared" si="5"/>
        <v>1</v>
      </c>
      <c r="I85" s="33">
        <v>1</v>
      </c>
      <c r="J85" s="33">
        <v>0</v>
      </c>
      <c r="K85" s="33">
        <f t="shared" si="6"/>
        <v>1</v>
      </c>
    </row>
    <row r="86" spans="1:17" ht="12" customHeight="1" x14ac:dyDescent="0.3">
      <c r="B86" s="92" t="s">
        <v>34</v>
      </c>
      <c r="C86" s="33">
        <v>2</v>
      </c>
      <c r="D86" s="33">
        <v>0</v>
      </c>
      <c r="E86" s="33">
        <f t="shared" si="4"/>
        <v>2</v>
      </c>
      <c r="F86" s="33">
        <v>0</v>
      </c>
      <c r="G86" s="33">
        <v>0</v>
      </c>
      <c r="H86" s="33">
        <f t="shared" si="5"/>
        <v>0</v>
      </c>
      <c r="I86" s="33">
        <v>0</v>
      </c>
      <c r="J86" s="33">
        <v>0</v>
      </c>
      <c r="K86" s="33">
        <f t="shared" si="6"/>
        <v>0</v>
      </c>
    </row>
    <row r="87" spans="1:17" ht="12" customHeight="1" x14ac:dyDescent="0.3">
      <c r="B87" s="92" t="s">
        <v>35</v>
      </c>
      <c r="C87" s="33">
        <v>1</v>
      </c>
      <c r="D87" s="33">
        <v>0</v>
      </c>
      <c r="E87" s="33">
        <f t="shared" si="4"/>
        <v>1</v>
      </c>
      <c r="F87" s="33">
        <v>0</v>
      </c>
      <c r="G87" s="33">
        <v>0</v>
      </c>
      <c r="H87" s="33">
        <f t="shared" si="5"/>
        <v>0</v>
      </c>
      <c r="I87" s="33">
        <v>0</v>
      </c>
      <c r="J87" s="33">
        <v>0</v>
      </c>
      <c r="K87" s="33">
        <f t="shared" si="6"/>
        <v>0</v>
      </c>
    </row>
    <row r="88" spans="1:17" ht="12" customHeight="1" x14ac:dyDescent="0.3">
      <c r="B88" s="92" t="s">
        <v>36</v>
      </c>
      <c r="C88" s="33">
        <v>0</v>
      </c>
      <c r="D88" s="33">
        <v>0</v>
      </c>
      <c r="E88" s="33">
        <f t="shared" si="4"/>
        <v>0</v>
      </c>
      <c r="F88" s="33">
        <v>1</v>
      </c>
      <c r="G88" s="33">
        <v>0</v>
      </c>
      <c r="H88" s="33">
        <f t="shared" si="5"/>
        <v>1</v>
      </c>
      <c r="I88" s="33">
        <v>0</v>
      </c>
      <c r="J88" s="33">
        <v>0</v>
      </c>
      <c r="K88" s="33">
        <f t="shared" si="6"/>
        <v>0</v>
      </c>
    </row>
    <row r="89" spans="1:17" ht="12" customHeight="1" x14ac:dyDescent="0.3">
      <c r="B89" s="92" t="s">
        <v>47</v>
      </c>
      <c r="C89" s="33">
        <v>0</v>
      </c>
      <c r="D89" s="33">
        <v>0</v>
      </c>
      <c r="E89" s="33">
        <f t="shared" si="4"/>
        <v>0</v>
      </c>
      <c r="F89" s="33">
        <v>0</v>
      </c>
      <c r="G89" s="33">
        <v>0</v>
      </c>
      <c r="H89" s="33">
        <f t="shared" si="5"/>
        <v>0</v>
      </c>
      <c r="I89" s="33">
        <v>0</v>
      </c>
      <c r="J89" s="33">
        <v>0</v>
      </c>
      <c r="K89" s="33">
        <f t="shared" si="6"/>
        <v>0</v>
      </c>
    </row>
    <row r="90" spans="1:17" s="79" customFormat="1" ht="12" customHeight="1" x14ac:dyDescent="0.3">
      <c r="A90" s="40"/>
      <c r="B90" s="93" t="s">
        <v>48</v>
      </c>
      <c r="C90" s="54">
        <v>61</v>
      </c>
      <c r="D90" s="54">
        <v>32</v>
      </c>
      <c r="E90" s="54">
        <f t="shared" si="4"/>
        <v>93</v>
      </c>
      <c r="F90" s="54">
        <v>51</v>
      </c>
      <c r="G90" s="54">
        <v>34</v>
      </c>
      <c r="H90" s="54">
        <f t="shared" si="5"/>
        <v>85</v>
      </c>
      <c r="I90" s="54">
        <v>35</v>
      </c>
      <c r="J90" s="54">
        <v>40</v>
      </c>
      <c r="K90" s="54">
        <f t="shared" si="6"/>
        <v>75</v>
      </c>
      <c r="L90" s="40"/>
      <c r="M90" s="40"/>
      <c r="N90" s="40"/>
      <c r="O90" s="40"/>
      <c r="P90" s="40"/>
      <c r="Q90" s="40"/>
    </row>
    <row r="91" spans="1:17" ht="12" customHeight="1" x14ac:dyDescent="0.3">
      <c r="B91" s="73" t="s">
        <v>49</v>
      </c>
      <c r="C91" s="73"/>
      <c r="D91" s="73"/>
      <c r="E91" s="73"/>
      <c r="F91" s="73"/>
      <c r="G91" s="73"/>
      <c r="H91" s="73"/>
      <c r="I91" s="73"/>
      <c r="J91" s="73"/>
    </row>
    <row r="93" spans="1:17" ht="12" customHeight="1" x14ac:dyDescent="0.3">
      <c r="A93" s="40"/>
      <c r="B93" s="537" t="s">
        <v>689</v>
      </c>
      <c r="C93" s="537"/>
      <c r="D93" s="537"/>
      <c r="E93" s="537"/>
      <c r="G93" s="117"/>
    </row>
    <row r="94" spans="1:17" ht="12" customHeight="1" x14ac:dyDescent="0.3">
      <c r="B94" s="14" t="s">
        <v>50</v>
      </c>
      <c r="C94" s="14">
        <v>2019</v>
      </c>
      <c r="D94" s="14">
        <v>2020</v>
      </c>
      <c r="E94" s="14">
        <v>2021</v>
      </c>
    </row>
    <row r="95" spans="1:17" s="1" customFormat="1" ht="12" customHeight="1" x14ac:dyDescent="0.3">
      <c r="A95" s="32"/>
      <c r="B95" s="33" t="s">
        <v>41</v>
      </c>
      <c r="C95" s="33">
        <v>93</v>
      </c>
      <c r="D95" s="33">
        <v>85</v>
      </c>
      <c r="E95" s="33">
        <v>75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ht="12" customHeight="1" x14ac:dyDescent="0.3">
      <c r="B96" s="73" t="s">
        <v>49</v>
      </c>
      <c r="C96" s="73"/>
      <c r="D96" s="73"/>
      <c r="E96" s="73"/>
      <c r="G96" s="73"/>
    </row>
    <row r="98" spans="1:8" ht="12" customHeight="1" x14ac:dyDescent="0.35">
      <c r="A98" s="40"/>
      <c r="B98" s="527" t="s">
        <v>680</v>
      </c>
      <c r="C98" s="527"/>
      <c r="D98" s="527"/>
      <c r="E98" s="527"/>
      <c r="F98" s="527"/>
      <c r="G98" s="527"/>
      <c r="H98" s="527"/>
    </row>
    <row r="99" spans="1:8" ht="12" customHeight="1" x14ac:dyDescent="0.3">
      <c r="B99" s="91" t="s">
        <v>0</v>
      </c>
      <c r="C99" s="502">
        <v>2019</v>
      </c>
      <c r="D99" s="504"/>
      <c r="E99" s="13"/>
      <c r="F99" s="502">
        <v>2020</v>
      </c>
      <c r="G99" s="504"/>
      <c r="H99" s="13"/>
    </row>
    <row r="100" spans="1:8" ht="12" customHeight="1" x14ac:dyDescent="0.3">
      <c r="B100" s="120"/>
      <c r="C100" s="54" t="s">
        <v>42</v>
      </c>
      <c r="D100" s="54" t="s">
        <v>43</v>
      </c>
      <c r="E100" s="39" t="s">
        <v>41</v>
      </c>
      <c r="F100" s="54" t="s">
        <v>42</v>
      </c>
      <c r="G100" s="54" t="s">
        <v>43</v>
      </c>
      <c r="H100" s="39" t="s">
        <v>41</v>
      </c>
    </row>
    <row r="101" spans="1:8" ht="12" customHeight="1" x14ac:dyDescent="0.3">
      <c r="B101" s="92" t="s">
        <v>1</v>
      </c>
      <c r="C101" s="33">
        <v>2</v>
      </c>
      <c r="D101" s="33">
        <v>1</v>
      </c>
      <c r="E101" s="33">
        <f t="shared" ref="E101:E138" si="7">SUM(C101:D101)</f>
        <v>3</v>
      </c>
      <c r="F101" s="33">
        <v>2</v>
      </c>
      <c r="G101" s="33">
        <v>2</v>
      </c>
      <c r="H101" s="33">
        <f t="shared" ref="H101:H138" si="8">SUM(F101:G101)</f>
        <v>4</v>
      </c>
    </row>
    <row r="102" spans="1:8" ht="12" customHeight="1" x14ac:dyDescent="0.3">
      <c r="B102" s="92" t="s">
        <v>2</v>
      </c>
      <c r="C102" s="33">
        <v>1</v>
      </c>
      <c r="D102" s="33">
        <v>1</v>
      </c>
      <c r="E102" s="33">
        <f t="shared" si="7"/>
        <v>2</v>
      </c>
      <c r="F102" s="33">
        <v>2</v>
      </c>
      <c r="G102" s="33">
        <v>2</v>
      </c>
      <c r="H102" s="33">
        <f t="shared" si="8"/>
        <v>4</v>
      </c>
    </row>
    <row r="103" spans="1:8" ht="12" customHeight="1" x14ac:dyDescent="0.3">
      <c r="B103" s="92" t="s">
        <v>44</v>
      </c>
      <c r="C103" s="33">
        <v>0</v>
      </c>
      <c r="D103" s="33">
        <v>1</v>
      </c>
      <c r="E103" s="33">
        <f t="shared" si="7"/>
        <v>1</v>
      </c>
      <c r="F103" s="33">
        <v>2</v>
      </c>
      <c r="G103" s="33">
        <v>1</v>
      </c>
      <c r="H103" s="33">
        <f t="shared" si="8"/>
        <v>3</v>
      </c>
    </row>
    <row r="104" spans="1:8" ht="12" customHeight="1" x14ac:dyDescent="0.3">
      <c r="B104" s="92" t="s">
        <v>4</v>
      </c>
      <c r="C104" s="33">
        <v>2</v>
      </c>
      <c r="D104" s="33">
        <v>0</v>
      </c>
      <c r="E104" s="33">
        <f t="shared" si="7"/>
        <v>2</v>
      </c>
      <c r="F104" s="33">
        <v>1</v>
      </c>
      <c r="G104" s="33">
        <v>2</v>
      </c>
      <c r="H104" s="33">
        <f t="shared" si="8"/>
        <v>3</v>
      </c>
    </row>
    <row r="105" spans="1:8" ht="12" customHeight="1" x14ac:dyDescent="0.3">
      <c r="B105" s="92" t="s">
        <v>5</v>
      </c>
      <c r="C105" s="33">
        <v>0</v>
      </c>
      <c r="D105" s="33">
        <v>0</v>
      </c>
      <c r="E105" s="33">
        <f t="shared" si="7"/>
        <v>0</v>
      </c>
      <c r="F105" s="33">
        <v>0</v>
      </c>
      <c r="G105" s="33">
        <v>0</v>
      </c>
      <c r="H105" s="33">
        <f t="shared" si="8"/>
        <v>0</v>
      </c>
    </row>
    <row r="106" spans="1:8" ht="12" customHeight="1" x14ac:dyDescent="0.3">
      <c r="B106" s="92" t="s">
        <v>6</v>
      </c>
      <c r="C106" s="33">
        <v>4</v>
      </c>
      <c r="D106" s="33">
        <v>0</v>
      </c>
      <c r="E106" s="33">
        <f t="shared" si="7"/>
        <v>4</v>
      </c>
      <c r="F106" s="33">
        <v>0</v>
      </c>
      <c r="G106" s="33">
        <v>0</v>
      </c>
      <c r="H106" s="33">
        <f t="shared" si="8"/>
        <v>0</v>
      </c>
    </row>
    <row r="107" spans="1:8" ht="12" customHeight="1" x14ac:dyDescent="0.3">
      <c r="B107" s="92" t="s">
        <v>7</v>
      </c>
      <c r="C107" s="33">
        <v>2</v>
      </c>
      <c r="D107" s="33">
        <v>0</v>
      </c>
      <c r="E107" s="33">
        <f t="shared" si="7"/>
        <v>2</v>
      </c>
      <c r="F107" s="33">
        <v>2</v>
      </c>
      <c r="G107" s="33">
        <v>3</v>
      </c>
      <c r="H107" s="33">
        <f t="shared" si="8"/>
        <v>5</v>
      </c>
    </row>
    <row r="108" spans="1:8" ht="12" customHeight="1" x14ac:dyDescent="0.3">
      <c r="B108" s="92" t="s">
        <v>8</v>
      </c>
      <c r="C108" s="33">
        <v>1</v>
      </c>
      <c r="D108" s="33">
        <v>0</v>
      </c>
      <c r="E108" s="33">
        <f t="shared" si="7"/>
        <v>1</v>
      </c>
      <c r="F108" s="33">
        <v>0</v>
      </c>
      <c r="G108" s="33">
        <v>1</v>
      </c>
      <c r="H108" s="33">
        <f t="shared" si="8"/>
        <v>1</v>
      </c>
    </row>
    <row r="109" spans="1:8" ht="12" customHeight="1" x14ac:dyDescent="0.3">
      <c r="B109" s="92" t="s">
        <v>45</v>
      </c>
      <c r="C109" s="33">
        <v>0</v>
      </c>
      <c r="D109" s="33">
        <v>1</v>
      </c>
      <c r="E109" s="33">
        <f t="shared" si="7"/>
        <v>1</v>
      </c>
      <c r="F109" s="33">
        <v>1</v>
      </c>
      <c r="G109" s="33">
        <v>1</v>
      </c>
      <c r="H109" s="33">
        <f t="shared" si="8"/>
        <v>2</v>
      </c>
    </row>
    <row r="110" spans="1:8" ht="12" customHeight="1" x14ac:dyDescent="0.3">
      <c r="B110" s="92" t="s">
        <v>10</v>
      </c>
      <c r="C110" s="33">
        <v>0</v>
      </c>
      <c r="D110" s="33">
        <v>1</v>
      </c>
      <c r="E110" s="33">
        <f t="shared" si="7"/>
        <v>1</v>
      </c>
      <c r="F110" s="33">
        <v>3</v>
      </c>
      <c r="G110" s="33">
        <v>1</v>
      </c>
      <c r="H110" s="33">
        <f t="shared" si="8"/>
        <v>4</v>
      </c>
    </row>
    <row r="111" spans="1:8" ht="12" customHeight="1" x14ac:dyDescent="0.3">
      <c r="B111" s="92" t="s">
        <v>11</v>
      </c>
      <c r="C111" s="33">
        <v>0</v>
      </c>
      <c r="D111" s="33">
        <v>3</v>
      </c>
      <c r="E111" s="33">
        <f t="shared" si="7"/>
        <v>3</v>
      </c>
      <c r="F111" s="33">
        <v>1</v>
      </c>
      <c r="G111" s="33">
        <v>2</v>
      </c>
      <c r="H111" s="33">
        <f t="shared" si="8"/>
        <v>3</v>
      </c>
    </row>
    <row r="112" spans="1:8" ht="12" customHeight="1" x14ac:dyDescent="0.3">
      <c r="B112" s="92" t="s">
        <v>12</v>
      </c>
      <c r="C112" s="33">
        <v>2</v>
      </c>
      <c r="D112" s="33">
        <v>2</v>
      </c>
      <c r="E112" s="33">
        <f t="shared" si="7"/>
        <v>4</v>
      </c>
      <c r="F112" s="33">
        <v>3</v>
      </c>
      <c r="G112" s="33">
        <v>3</v>
      </c>
      <c r="H112" s="33">
        <f t="shared" si="8"/>
        <v>6</v>
      </c>
    </row>
    <row r="113" spans="2:8" ht="12" customHeight="1" x14ac:dyDescent="0.3">
      <c r="B113" s="92" t="s">
        <v>13</v>
      </c>
      <c r="C113" s="33">
        <v>0</v>
      </c>
      <c r="D113" s="33">
        <v>0</v>
      </c>
      <c r="E113" s="33">
        <f t="shared" si="7"/>
        <v>0</v>
      </c>
      <c r="F113" s="33">
        <v>1</v>
      </c>
      <c r="G113" s="33">
        <v>3</v>
      </c>
      <c r="H113" s="33">
        <f t="shared" si="8"/>
        <v>4</v>
      </c>
    </row>
    <row r="114" spans="2:8" ht="12" customHeight="1" x14ac:dyDescent="0.3">
      <c r="B114" s="92" t="s">
        <v>14</v>
      </c>
      <c r="C114" s="33">
        <v>1</v>
      </c>
      <c r="D114" s="33">
        <v>0</v>
      </c>
      <c r="E114" s="33">
        <f t="shared" si="7"/>
        <v>1</v>
      </c>
      <c r="F114" s="33">
        <v>3</v>
      </c>
      <c r="G114" s="33">
        <v>1</v>
      </c>
      <c r="H114" s="33">
        <f t="shared" si="8"/>
        <v>4</v>
      </c>
    </row>
    <row r="115" spans="2:8" ht="12" customHeight="1" x14ac:dyDescent="0.3">
      <c r="B115" s="92" t="s">
        <v>15</v>
      </c>
      <c r="C115" s="33">
        <v>1</v>
      </c>
      <c r="D115" s="33">
        <v>1</v>
      </c>
      <c r="E115" s="33">
        <f t="shared" si="7"/>
        <v>2</v>
      </c>
      <c r="F115" s="33">
        <v>1</v>
      </c>
      <c r="G115" s="33">
        <v>0</v>
      </c>
      <c r="H115" s="33">
        <f t="shared" si="8"/>
        <v>1</v>
      </c>
    </row>
    <row r="116" spans="2:8" ht="12" customHeight="1" x14ac:dyDescent="0.3">
      <c r="B116" s="92" t="s">
        <v>16</v>
      </c>
      <c r="C116" s="33">
        <v>2</v>
      </c>
      <c r="D116" s="33">
        <v>2</v>
      </c>
      <c r="E116" s="33">
        <f t="shared" si="7"/>
        <v>4</v>
      </c>
      <c r="F116" s="33">
        <v>2</v>
      </c>
      <c r="G116" s="33">
        <v>3</v>
      </c>
      <c r="H116" s="33">
        <f t="shared" si="8"/>
        <v>5</v>
      </c>
    </row>
    <row r="117" spans="2:8" ht="12" customHeight="1" x14ac:dyDescent="0.3">
      <c r="B117" s="92" t="s">
        <v>17</v>
      </c>
      <c r="C117" s="33">
        <v>0</v>
      </c>
      <c r="D117" s="33">
        <v>0</v>
      </c>
      <c r="E117" s="33">
        <f t="shared" si="7"/>
        <v>0</v>
      </c>
      <c r="F117" s="33">
        <v>0</v>
      </c>
      <c r="G117" s="33">
        <v>0</v>
      </c>
      <c r="H117" s="33">
        <f t="shared" si="8"/>
        <v>0</v>
      </c>
    </row>
    <row r="118" spans="2:8" ht="12" customHeight="1" x14ac:dyDescent="0.3">
      <c r="B118" s="92" t="s">
        <v>18</v>
      </c>
      <c r="C118" s="33">
        <v>0</v>
      </c>
      <c r="D118" s="33">
        <v>0</v>
      </c>
      <c r="E118" s="33">
        <f t="shared" si="7"/>
        <v>0</v>
      </c>
      <c r="F118" s="33">
        <v>0</v>
      </c>
      <c r="G118" s="33">
        <v>2</v>
      </c>
      <c r="H118" s="33">
        <f t="shared" si="8"/>
        <v>2</v>
      </c>
    </row>
    <row r="119" spans="2:8" ht="12" customHeight="1" x14ac:dyDescent="0.3">
      <c r="B119" s="92" t="s">
        <v>19</v>
      </c>
      <c r="C119" s="33">
        <v>0</v>
      </c>
      <c r="D119" s="33">
        <v>1</v>
      </c>
      <c r="E119" s="33">
        <f t="shared" si="7"/>
        <v>1</v>
      </c>
      <c r="F119" s="33">
        <v>0</v>
      </c>
      <c r="G119" s="33">
        <v>0</v>
      </c>
      <c r="H119" s="33">
        <f t="shared" si="8"/>
        <v>0</v>
      </c>
    </row>
    <row r="120" spans="2:8" ht="12" customHeight="1" x14ac:dyDescent="0.3">
      <c r="B120" s="92" t="s">
        <v>20</v>
      </c>
      <c r="C120" s="33">
        <v>0</v>
      </c>
      <c r="D120" s="33">
        <v>0</v>
      </c>
      <c r="E120" s="33">
        <f t="shared" si="7"/>
        <v>0</v>
      </c>
      <c r="F120" s="33">
        <v>0</v>
      </c>
      <c r="G120" s="33">
        <v>0</v>
      </c>
      <c r="H120" s="33">
        <f t="shared" si="8"/>
        <v>0</v>
      </c>
    </row>
    <row r="121" spans="2:8" ht="12" customHeight="1" x14ac:dyDescent="0.3">
      <c r="B121" s="92" t="s">
        <v>21</v>
      </c>
      <c r="C121" s="33">
        <v>1</v>
      </c>
      <c r="D121" s="33">
        <v>0</v>
      </c>
      <c r="E121" s="33">
        <f t="shared" si="7"/>
        <v>1</v>
      </c>
      <c r="F121" s="33">
        <v>0</v>
      </c>
      <c r="G121" s="33">
        <v>1</v>
      </c>
      <c r="H121" s="33">
        <f t="shared" si="8"/>
        <v>1</v>
      </c>
    </row>
    <row r="122" spans="2:8" ht="12" customHeight="1" x14ac:dyDescent="0.3">
      <c r="B122" s="92" t="s">
        <v>22</v>
      </c>
      <c r="C122" s="33">
        <v>2</v>
      </c>
      <c r="D122" s="33">
        <v>3</v>
      </c>
      <c r="E122" s="33">
        <f t="shared" si="7"/>
        <v>5</v>
      </c>
      <c r="F122" s="33">
        <v>2</v>
      </c>
      <c r="G122" s="33">
        <v>0</v>
      </c>
      <c r="H122" s="33">
        <f t="shared" si="8"/>
        <v>2</v>
      </c>
    </row>
    <row r="123" spans="2:8" ht="12" customHeight="1" x14ac:dyDescent="0.3">
      <c r="B123" s="92" t="s">
        <v>23</v>
      </c>
      <c r="C123" s="33">
        <v>3</v>
      </c>
      <c r="D123" s="33">
        <v>1</v>
      </c>
      <c r="E123" s="33">
        <f t="shared" si="7"/>
        <v>4</v>
      </c>
      <c r="F123" s="33">
        <v>6</v>
      </c>
      <c r="G123" s="33">
        <v>1</v>
      </c>
      <c r="H123" s="33">
        <f t="shared" si="8"/>
        <v>7</v>
      </c>
    </row>
    <row r="124" spans="2:8" ht="12" customHeight="1" x14ac:dyDescent="0.3">
      <c r="B124" s="92" t="s">
        <v>24</v>
      </c>
      <c r="C124" s="33">
        <v>0</v>
      </c>
      <c r="D124" s="33">
        <v>1</v>
      </c>
      <c r="E124" s="33">
        <f t="shared" si="7"/>
        <v>1</v>
      </c>
      <c r="F124" s="33">
        <v>0</v>
      </c>
      <c r="G124" s="33">
        <v>1</v>
      </c>
      <c r="H124" s="33">
        <f t="shared" si="8"/>
        <v>1</v>
      </c>
    </row>
    <row r="125" spans="2:8" ht="12" customHeight="1" x14ac:dyDescent="0.3">
      <c r="B125" s="92" t="s">
        <v>46</v>
      </c>
      <c r="C125" s="33">
        <v>0</v>
      </c>
      <c r="D125" s="33">
        <v>0</v>
      </c>
      <c r="E125" s="33">
        <f t="shared" si="7"/>
        <v>0</v>
      </c>
      <c r="F125" s="33">
        <v>0</v>
      </c>
      <c r="G125" s="33">
        <v>0</v>
      </c>
      <c r="H125" s="33">
        <f t="shared" si="8"/>
        <v>0</v>
      </c>
    </row>
    <row r="126" spans="2:8" ht="12" customHeight="1" x14ac:dyDescent="0.3">
      <c r="B126" s="92" t="s">
        <v>26</v>
      </c>
      <c r="C126" s="33">
        <v>0</v>
      </c>
      <c r="D126" s="33">
        <v>1</v>
      </c>
      <c r="E126" s="33">
        <f t="shared" si="7"/>
        <v>1</v>
      </c>
      <c r="F126" s="33">
        <v>0</v>
      </c>
      <c r="G126" s="33">
        <v>1</v>
      </c>
      <c r="H126" s="33">
        <f t="shared" si="8"/>
        <v>1</v>
      </c>
    </row>
    <row r="127" spans="2:8" ht="12" customHeight="1" x14ac:dyDescent="0.3">
      <c r="B127" s="92" t="s">
        <v>27</v>
      </c>
      <c r="C127" s="33">
        <v>1</v>
      </c>
      <c r="D127" s="33">
        <v>1</v>
      </c>
      <c r="E127" s="33">
        <f t="shared" si="7"/>
        <v>2</v>
      </c>
      <c r="F127" s="33">
        <v>1</v>
      </c>
      <c r="G127" s="33">
        <v>1</v>
      </c>
      <c r="H127" s="33">
        <f t="shared" si="8"/>
        <v>2</v>
      </c>
    </row>
    <row r="128" spans="2:8" ht="12" customHeight="1" x14ac:dyDescent="0.3">
      <c r="B128" s="92" t="s">
        <v>28</v>
      </c>
      <c r="C128" s="33">
        <v>1</v>
      </c>
      <c r="D128" s="33">
        <v>2</v>
      </c>
      <c r="E128" s="33">
        <f t="shared" si="7"/>
        <v>3</v>
      </c>
      <c r="F128" s="33">
        <v>0</v>
      </c>
      <c r="G128" s="33">
        <v>0</v>
      </c>
      <c r="H128" s="33">
        <f t="shared" si="8"/>
        <v>0</v>
      </c>
    </row>
    <row r="129" spans="1:8" ht="12" customHeight="1" x14ac:dyDescent="0.3">
      <c r="B129" s="92" t="s">
        <v>29</v>
      </c>
      <c r="C129" s="33">
        <v>2</v>
      </c>
      <c r="D129" s="33">
        <v>0</v>
      </c>
      <c r="E129" s="33">
        <f t="shared" si="7"/>
        <v>2</v>
      </c>
      <c r="F129" s="33">
        <v>4</v>
      </c>
      <c r="G129" s="33">
        <v>1</v>
      </c>
      <c r="H129" s="33">
        <f t="shared" si="8"/>
        <v>5</v>
      </c>
    </row>
    <row r="130" spans="1:8" ht="12" customHeight="1" x14ac:dyDescent="0.3">
      <c r="B130" s="92" t="s">
        <v>30</v>
      </c>
      <c r="C130" s="33">
        <v>0</v>
      </c>
      <c r="D130" s="33">
        <v>2</v>
      </c>
      <c r="E130" s="33">
        <f t="shared" si="7"/>
        <v>2</v>
      </c>
      <c r="F130" s="33">
        <v>3</v>
      </c>
      <c r="G130" s="33">
        <v>0</v>
      </c>
      <c r="H130" s="33">
        <f t="shared" si="8"/>
        <v>3</v>
      </c>
    </row>
    <row r="131" spans="1:8" ht="12" customHeight="1" x14ac:dyDescent="0.3">
      <c r="B131" s="92" t="s">
        <v>31</v>
      </c>
      <c r="C131" s="33">
        <v>2</v>
      </c>
      <c r="D131" s="33">
        <v>0</v>
      </c>
      <c r="E131" s="33">
        <f t="shared" si="7"/>
        <v>2</v>
      </c>
      <c r="F131" s="33">
        <v>1</v>
      </c>
      <c r="G131" s="33">
        <v>1</v>
      </c>
      <c r="H131" s="33">
        <f t="shared" si="8"/>
        <v>2</v>
      </c>
    </row>
    <row r="132" spans="1:8" ht="12" customHeight="1" x14ac:dyDescent="0.3">
      <c r="B132" s="92" t="s">
        <v>32</v>
      </c>
      <c r="C132" s="33">
        <v>2</v>
      </c>
      <c r="D132" s="33">
        <v>2</v>
      </c>
      <c r="E132" s="33">
        <f t="shared" si="7"/>
        <v>4</v>
      </c>
      <c r="F132" s="33">
        <v>0</v>
      </c>
      <c r="G132" s="33">
        <v>0</v>
      </c>
      <c r="H132" s="33">
        <f t="shared" si="8"/>
        <v>0</v>
      </c>
    </row>
    <row r="133" spans="1:8" ht="12" customHeight="1" x14ac:dyDescent="0.3">
      <c r="B133" s="92" t="s">
        <v>33</v>
      </c>
      <c r="C133" s="33">
        <v>0</v>
      </c>
      <c r="D133" s="33">
        <v>0</v>
      </c>
      <c r="E133" s="33">
        <f t="shared" si="7"/>
        <v>0</v>
      </c>
      <c r="F133" s="33">
        <v>1</v>
      </c>
      <c r="G133" s="33">
        <v>0</v>
      </c>
      <c r="H133" s="33">
        <f t="shared" si="8"/>
        <v>1</v>
      </c>
    </row>
    <row r="134" spans="1:8" ht="12" customHeight="1" x14ac:dyDescent="0.3">
      <c r="B134" s="92" t="s">
        <v>34</v>
      </c>
      <c r="C134" s="33">
        <v>0</v>
      </c>
      <c r="D134" s="33">
        <v>0</v>
      </c>
      <c r="E134" s="33">
        <f t="shared" si="7"/>
        <v>0</v>
      </c>
      <c r="F134" s="33">
        <v>2</v>
      </c>
      <c r="G134" s="33">
        <v>0</v>
      </c>
      <c r="H134" s="33">
        <f t="shared" si="8"/>
        <v>2</v>
      </c>
    </row>
    <row r="135" spans="1:8" ht="12" customHeight="1" x14ac:dyDescent="0.3">
      <c r="B135" s="92" t="s">
        <v>35</v>
      </c>
      <c r="C135" s="33">
        <v>2</v>
      </c>
      <c r="D135" s="33">
        <v>0</v>
      </c>
      <c r="E135" s="33">
        <f t="shared" si="7"/>
        <v>2</v>
      </c>
      <c r="F135" s="33">
        <v>0</v>
      </c>
      <c r="G135" s="33">
        <v>0</v>
      </c>
      <c r="H135" s="33">
        <f t="shared" si="8"/>
        <v>0</v>
      </c>
    </row>
    <row r="136" spans="1:8" ht="12" customHeight="1" x14ac:dyDescent="0.3">
      <c r="B136" s="92" t="s">
        <v>36</v>
      </c>
      <c r="C136" s="33">
        <v>0</v>
      </c>
      <c r="D136" s="33">
        <v>0</v>
      </c>
      <c r="E136" s="33">
        <f t="shared" si="7"/>
        <v>0</v>
      </c>
      <c r="F136" s="33">
        <v>0</v>
      </c>
      <c r="G136" s="33">
        <v>0</v>
      </c>
      <c r="H136" s="33">
        <f t="shared" si="8"/>
        <v>0</v>
      </c>
    </row>
    <row r="137" spans="1:8" ht="12" customHeight="1" x14ac:dyDescent="0.3">
      <c r="B137" s="92" t="s">
        <v>47</v>
      </c>
      <c r="C137" s="33">
        <v>0</v>
      </c>
      <c r="D137" s="33">
        <v>0</v>
      </c>
      <c r="E137" s="33">
        <f t="shared" si="7"/>
        <v>0</v>
      </c>
      <c r="F137" s="33">
        <v>0</v>
      </c>
      <c r="G137" s="33">
        <v>0</v>
      </c>
      <c r="H137" s="33">
        <f t="shared" si="8"/>
        <v>0</v>
      </c>
    </row>
    <row r="138" spans="1:8" ht="12" customHeight="1" x14ac:dyDescent="0.3">
      <c r="B138" s="93" t="s">
        <v>48</v>
      </c>
      <c r="C138" s="33">
        <v>34</v>
      </c>
      <c r="D138" s="33">
        <v>27</v>
      </c>
      <c r="E138" s="33">
        <f t="shared" si="7"/>
        <v>61</v>
      </c>
      <c r="F138" s="33">
        <v>44</v>
      </c>
      <c r="G138" s="33">
        <v>34</v>
      </c>
      <c r="H138" s="33">
        <f t="shared" si="8"/>
        <v>78</v>
      </c>
    </row>
    <row r="139" spans="1:8" ht="12" customHeight="1" x14ac:dyDescent="0.3">
      <c r="B139" s="37" t="s">
        <v>49</v>
      </c>
      <c r="C139" s="35"/>
      <c r="D139" s="35"/>
      <c r="E139" s="35"/>
      <c r="F139" s="35"/>
      <c r="G139" s="35"/>
      <c r="H139" s="35"/>
    </row>
    <row r="141" spans="1:8" ht="12" customHeight="1" x14ac:dyDescent="0.3">
      <c r="A141" s="40"/>
      <c r="B141" s="499" t="s">
        <v>688</v>
      </c>
      <c r="C141" s="499"/>
      <c r="D141" s="499"/>
      <c r="G141" s="95"/>
    </row>
    <row r="142" spans="1:8" ht="12" customHeight="1" x14ac:dyDescent="0.3">
      <c r="B142" s="41" t="s">
        <v>50</v>
      </c>
      <c r="C142" s="36">
        <v>2020</v>
      </c>
      <c r="D142" s="36">
        <v>2021</v>
      </c>
    </row>
    <row r="143" spans="1:8" ht="12" customHeight="1" x14ac:dyDescent="0.3">
      <c r="B143" s="15" t="s">
        <v>41</v>
      </c>
      <c r="C143" s="33">
        <v>61</v>
      </c>
      <c r="D143" s="33">
        <v>78</v>
      </c>
    </row>
    <row r="144" spans="1:8" ht="12" customHeight="1" x14ac:dyDescent="0.3">
      <c r="B144" s="37" t="s">
        <v>49</v>
      </c>
      <c r="C144" s="35"/>
      <c r="D144" s="35"/>
    </row>
    <row r="146" spans="1:8" ht="28" customHeight="1" x14ac:dyDescent="0.3">
      <c r="A146" s="40"/>
      <c r="B146" s="521" t="s">
        <v>681</v>
      </c>
      <c r="C146" s="521"/>
      <c r="D146" s="521"/>
      <c r="E146" s="521"/>
      <c r="F146" s="521"/>
      <c r="G146" s="521"/>
      <c r="H146" s="521"/>
    </row>
    <row r="147" spans="1:8" ht="12" customHeight="1" x14ac:dyDescent="0.3">
      <c r="B147" s="122" t="s">
        <v>0</v>
      </c>
      <c r="C147" s="535">
        <v>2021</v>
      </c>
      <c r="D147" s="536"/>
      <c r="E147" s="12"/>
      <c r="F147" s="535">
        <v>2022</v>
      </c>
      <c r="G147" s="536"/>
      <c r="H147" s="122"/>
    </row>
    <row r="148" spans="1:8" ht="12" customHeight="1" x14ac:dyDescent="0.3">
      <c r="B148" s="122"/>
      <c r="C148" s="12" t="s">
        <v>51</v>
      </c>
      <c r="D148" s="12" t="s">
        <v>52</v>
      </c>
      <c r="E148" s="12" t="s">
        <v>41</v>
      </c>
      <c r="F148" s="12" t="s">
        <v>51</v>
      </c>
      <c r="G148" s="12" t="s">
        <v>52</v>
      </c>
      <c r="H148" s="12" t="s">
        <v>41</v>
      </c>
    </row>
    <row r="149" spans="1:8" ht="12" customHeight="1" x14ac:dyDescent="0.3">
      <c r="B149" s="3" t="s">
        <v>1</v>
      </c>
      <c r="C149" s="33">
        <v>30</v>
      </c>
      <c r="D149" s="33">
        <v>22</v>
      </c>
      <c r="E149" s="33">
        <v>52</v>
      </c>
      <c r="F149" s="33">
        <v>67</v>
      </c>
      <c r="G149" s="33">
        <v>43</v>
      </c>
      <c r="H149" s="33">
        <v>110</v>
      </c>
    </row>
    <row r="150" spans="1:8" ht="12" customHeight="1" x14ac:dyDescent="0.3">
      <c r="B150" s="3" t="s">
        <v>2</v>
      </c>
      <c r="C150" s="33">
        <v>30</v>
      </c>
      <c r="D150" s="33">
        <v>18</v>
      </c>
      <c r="E150" s="33">
        <v>48</v>
      </c>
      <c r="F150" s="33">
        <v>35</v>
      </c>
      <c r="G150" s="33">
        <v>11</v>
      </c>
      <c r="H150" s="33">
        <v>46</v>
      </c>
    </row>
    <row r="151" spans="1:8" ht="12" customHeight="1" x14ac:dyDescent="0.3">
      <c r="B151" s="3" t="s">
        <v>3</v>
      </c>
      <c r="C151" s="33">
        <v>23</v>
      </c>
      <c r="D151" s="33">
        <v>18</v>
      </c>
      <c r="E151" s="33">
        <v>41</v>
      </c>
      <c r="F151" s="33">
        <v>24</v>
      </c>
      <c r="G151" s="33">
        <v>15</v>
      </c>
      <c r="H151" s="33">
        <v>39</v>
      </c>
    </row>
    <row r="152" spans="1:8" ht="12" customHeight="1" x14ac:dyDescent="0.3">
      <c r="B152" s="3" t="s">
        <v>4</v>
      </c>
      <c r="C152" s="33">
        <v>20</v>
      </c>
      <c r="D152" s="33">
        <v>14</v>
      </c>
      <c r="E152" s="33">
        <v>34</v>
      </c>
      <c r="F152" s="33">
        <v>26</v>
      </c>
      <c r="G152" s="33">
        <v>18</v>
      </c>
      <c r="H152" s="33">
        <v>44</v>
      </c>
    </row>
    <row r="153" spans="1:8" ht="12" customHeight="1" x14ac:dyDescent="0.3">
      <c r="B153" s="3" t="s">
        <v>5</v>
      </c>
      <c r="C153" s="33">
        <v>29</v>
      </c>
      <c r="D153" s="33">
        <v>19</v>
      </c>
      <c r="E153" s="33">
        <v>48</v>
      </c>
      <c r="F153" s="33">
        <v>28</v>
      </c>
      <c r="G153" s="33">
        <v>10</v>
      </c>
      <c r="H153" s="33">
        <v>38</v>
      </c>
    </row>
    <row r="154" spans="1:8" ht="12" customHeight="1" x14ac:dyDescent="0.3">
      <c r="B154" s="3" t="s">
        <v>6</v>
      </c>
      <c r="C154" s="33">
        <v>19</v>
      </c>
      <c r="D154" s="33">
        <v>9</v>
      </c>
      <c r="E154" s="33">
        <v>28</v>
      </c>
      <c r="F154" s="33">
        <v>39</v>
      </c>
      <c r="G154" s="33">
        <v>20</v>
      </c>
      <c r="H154" s="33">
        <v>59</v>
      </c>
    </row>
    <row r="155" spans="1:8" ht="12" customHeight="1" x14ac:dyDescent="0.3">
      <c r="B155" s="3" t="s">
        <v>7</v>
      </c>
      <c r="C155" s="33">
        <v>52</v>
      </c>
      <c r="D155" s="33">
        <v>40</v>
      </c>
      <c r="E155" s="33">
        <v>92</v>
      </c>
      <c r="F155" s="33">
        <v>25</v>
      </c>
      <c r="G155" s="33">
        <v>11</v>
      </c>
      <c r="H155" s="33">
        <v>36</v>
      </c>
    </row>
    <row r="156" spans="1:8" ht="12" customHeight="1" x14ac:dyDescent="0.3">
      <c r="B156" s="3" t="s">
        <v>8</v>
      </c>
      <c r="C156" s="33">
        <v>20</v>
      </c>
      <c r="D156" s="33">
        <v>9</v>
      </c>
      <c r="E156" s="33">
        <v>29</v>
      </c>
      <c r="F156" s="33">
        <v>31</v>
      </c>
      <c r="G156" s="33">
        <v>5</v>
      </c>
      <c r="H156" s="33">
        <v>36</v>
      </c>
    </row>
    <row r="157" spans="1:8" ht="12" customHeight="1" x14ac:dyDescent="0.3">
      <c r="B157" s="3" t="s">
        <v>9</v>
      </c>
      <c r="C157" s="33">
        <v>18</v>
      </c>
      <c r="D157" s="33">
        <v>11</v>
      </c>
      <c r="E157" s="33">
        <v>29</v>
      </c>
      <c r="F157" s="33">
        <v>30</v>
      </c>
      <c r="G157" s="33">
        <v>38</v>
      </c>
      <c r="H157" s="33">
        <v>68</v>
      </c>
    </row>
    <row r="158" spans="1:8" ht="12" customHeight="1" x14ac:dyDescent="0.3">
      <c r="B158" s="3" t="s">
        <v>10</v>
      </c>
      <c r="C158" s="33">
        <v>81</v>
      </c>
      <c r="D158" s="33">
        <v>65</v>
      </c>
      <c r="E158" s="33">
        <v>146</v>
      </c>
      <c r="F158" s="33">
        <v>41</v>
      </c>
      <c r="G158" s="33">
        <v>19</v>
      </c>
      <c r="H158" s="33">
        <v>60</v>
      </c>
    </row>
    <row r="159" spans="1:8" ht="12" customHeight="1" x14ac:dyDescent="0.3">
      <c r="B159" s="3" t="s">
        <v>11</v>
      </c>
      <c r="C159" s="33">
        <v>16</v>
      </c>
      <c r="D159" s="33">
        <v>13</v>
      </c>
      <c r="E159" s="33">
        <v>29</v>
      </c>
      <c r="F159" s="33">
        <v>48</v>
      </c>
      <c r="G159" s="33">
        <v>48</v>
      </c>
      <c r="H159" s="33">
        <v>96</v>
      </c>
    </row>
    <row r="160" spans="1:8" ht="12" customHeight="1" x14ac:dyDescent="0.3">
      <c r="B160" s="3" t="s">
        <v>12</v>
      </c>
      <c r="C160" s="33">
        <v>23</v>
      </c>
      <c r="D160" s="33">
        <v>11</v>
      </c>
      <c r="E160" s="33">
        <v>34</v>
      </c>
      <c r="F160" s="33">
        <v>28</v>
      </c>
      <c r="G160" s="33">
        <v>8</v>
      </c>
      <c r="H160" s="33">
        <v>36</v>
      </c>
    </row>
    <row r="161" spans="2:8" ht="12" customHeight="1" x14ac:dyDescent="0.3">
      <c r="B161" s="3" t="s">
        <v>13</v>
      </c>
      <c r="C161" s="33">
        <v>26</v>
      </c>
      <c r="D161" s="33">
        <v>20</v>
      </c>
      <c r="E161" s="33">
        <v>46</v>
      </c>
      <c r="F161" s="33">
        <v>50</v>
      </c>
      <c r="G161" s="33">
        <v>10</v>
      </c>
      <c r="H161" s="33">
        <v>60</v>
      </c>
    </row>
    <row r="162" spans="2:8" ht="12" customHeight="1" x14ac:dyDescent="0.3">
      <c r="B162" s="3" t="s">
        <v>14</v>
      </c>
      <c r="C162" s="33">
        <v>18</v>
      </c>
      <c r="D162" s="33">
        <v>11</v>
      </c>
      <c r="E162" s="33">
        <v>29</v>
      </c>
      <c r="F162" s="33">
        <v>21</v>
      </c>
      <c r="G162" s="33">
        <v>15</v>
      </c>
      <c r="H162" s="33">
        <v>36</v>
      </c>
    </row>
    <row r="163" spans="2:8" ht="12" customHeight="1" x14ac:dyDescent="0.3">
      <c r="B163" s="3" t="s">
        <v>15</v>
      </c>
      <c r="C163" s="33">
        <v>20</v>
      </c>
      <c r="D163" s="33">
        <v>11</v>
      </c>
      <c r="E163" s="33">
        <v>31</v>
      </c>
      <c r="F163" s="33">
        <v>30</v>
      </c>
      <c r="G163" s="33">
        <v>6</v>
      </c>
      <c r="H163" s="33">
        <v>36</v>
      </c>
    </row>
    <row r="164" spans="2:8" ht="12" customHeight="1" x14ac:dyDescent="0.3">
      <c r="B164" s="3" t="s">
        <v>16</v>
      </c>
      <c r="C164" s="33">
        <v>44</v>
      </c>
      <c r="D164" s="33">
        <v>28</v>
      </c>
      <c r="E164" s="33">
        <v>72</v>
      </c>
      <c r="F164" s="33">
        <v>21</v>
      </c>
      <c r="G164" s="33">
        <v>55</v>
      </c>
      <c r="H164" s="33">
        <v>76</v>
      </c>
    </row>
    <row r="165" spans="2:8" ht="12" customHeight="1" x14ac:dyDescent="0.3">
      <c r="B165" s="3" t="s">
        <v>17</v>
      </c>
      <c r="C165" s="33">
        <v>23</v>
      </c>
      <c r="D165" s="33">
        <v>13</v>
      </c>
      <c r="E165" s="33">
        <v>36</v>
      </c>
      <c r="F165" s="33">
        <v>27</v>
      </c>
      <c r="G165" s="33">
        <v>7</v>
      </c>
      <c r="H165" s="33">
        <v>34</v>
      </c>
    </row>
    <row r="166" spans="2:8" ht="12" customHeight="1" x14ac:dyDescent="0.3">
      <c r="B166" s="3" t="s">
        <v>18</v>
      </c>
      <c r="C166" s="33">
        <v>23</v>
      </c>
      <c r="D166" s="33">
        <v>14</v>
      </c>
      <c r="E166" s="33">
        <v>37</v>
      </c>
      <c r="F166" s="33">
        <v>30</v>
      </c>
      <c r="G166" s="33">
        <v>4</v>
      </c>
      <c r="H166" s="33">
        <v>34</v>
      </c>
    </row>
    <row r="167" spans="2:8" ht="12" customHeight="1" x14ac:dyDescent="0.3">
      <c r="B167" s="3" t="s">
        <v>19</v>
      </c>
      <c r="C167" s="33">
        <v>19</v>
      </c>
      <c r="D167" s="33">
        <v>9</v>
      </c>
      <c r="E167" s="33">
        <v>28</v>
      </c>
      <c r="F167" s="33">
        <v>26</v>
      </c>
      <c r="G167" s="33">
        <v>0</v>
      </c>
      <c r="H167" s="33">
        <v>26</v>
      </c>
    </row>
    <row r="168" spans="2:8" ht="12" customHeight="1" x14ac:dyDescent="0.3">
      <c r="B168" s="3" t="s">
        <v>20</v>
      </c>
      <c r="C168" s="33">
        <v>37</v>
      </c>
      <c r="D168" s="33">
        <v>24</v>
      </c>
      <c r="E168" s="33">
        <v>61</v>
      </c>
      <c r="F168" s="33">
        <v>152</v>
      </c>
      <c r="G168" s="33">
        <v>158</v>
      </c>
      <c r="H168" s="33">
        <v>310</v>
      </c>
    </row>
    <row r="169" spans="2:8" ht="12" customHeight="1" x14ac:dyDescent="0.3">
      <c r="B169" s="3" t="s">
        <v>21</v>
      </c>
      <c r="C169" s="33">
        <v>21</v>
      </c>
      <c r="D169" s="33">
        <v>11</v>
      </c>
      <c r="E169" s="33">
        <v>32</v>
      </c>
      <c r="F169" s="33">
        <v>15</v>
      </c>
      <c r="G169" s="33">
        <v>16</v>
      </c>
      <c r="H169" s="33">
        <v>31</v>
      </c>
    </row>
    <row r="170" spans="2:8" ht="12" customHeight="1" x14ac:dyDescent="0.3">
      <c r="B170" s="3" t="s">
        <v>22</v>
      </c>
      <c r="C170" s="33">
        <v>32</v>
      </c>
      <c r="D170" s="33">
        <v>21</v>
      </c>
      <c r="E170" s="33">
        <v>53</v>
      </c>
      <c r="F170" s="33">
        <v>20</v>
      </c>
      <c r="G170" s="33">
        <v>16</v>
      </c>
      <c r="H170" s="33">
        <v>36</v>
      </c>
    </row>
    <row r="171" spans="2:8" ht="12" customHeight="1" x14ac:dyDescent="0.3">
      <c r="B171" s="3" t="s">
        <v>23</v>
      </c>
      <c r="C171" s="33">
        <v>18</v>
      </c>
      <c r="D171" s="33">
        <v>10</v>
      </c>
      <c r="E171" s="33">
        <v>28</v>
      </c>
      <c r="F171" s="33">
        <v>26</v>
      </c>
      <c r="G171" s="33">
        <v>20</v>
      </c>
      <c r="H171" s="33">
        <v>46</v>
      </c>
    </row>
    <row r="172" spans="2:8" ht="12" customHeight="1" x14ac:dyDescent="0.3">
      <c r="B172" s="3" t="s">
        <v>24</v>
      </c>
      <c r="C172" s="33">
        <v>18</v>
      </c>
      <c r="D172" s="33">
        <v>13</v>
      </c>
      <c r="E172" s="33">
        <v>31</v>
      </c>
      <c r="F172" s="33">
        <v>28</v>
      </c>
      <c r="G172" s="33">
        <v>22</v>
      </c>
      <c r="H172" s="33">
        <v>50</v>
      </c>
    </row>
    <row r="173" spans="2:8" ht="12" customHeight="1" x14ac:dyDescent="0.3">
      <c r="B173" s="3" t="s">
        <v>25</v>
      </c>
      <c r="C173" s="33">
        <v>19</v>
      </c>
      <c r="D173" s="33">
        <v>11</v>
      </c>
      <c r="E173" s="33">
        <v>30</v>
      </c>
      <c r="F173" s="33">
        <v>32</v>
      </c>
      <c r="G173" s="33">
        <v>6</v>
      </c>
      <c r="H173" s="33">
        <v>38</v>
      </c>
    </row>
    <row r="174" spans="2:8" ht="12" customHeight="1" x14ac:dyDescent="0.3">
      <c r="B174" s="3" t="s">
        <v>26</v>
      </c>
      <c r="C174" s="33">
        <v>24</v>
      </c>
      <c r="D174" s="33">
        <v>13</v>
      </c>
      <c r="E174" s="33">
        <v>37</v>
      </c>
      <c r="F174" s="33">
        <v>24</v>
      </c>
      <c r="G174" s="33">
        <v>9</v>
      </c>
      <c r="H174" s="33">
        <v>33</v>
      </c>
    </row>
    <row r="175" spans="2:8" ht="12" customHeight="1" x14ac:dyDescent="0.3">
      <c r="B175" s="3" t="s">
        <v>27</v>
      </c>
      <c r="C175" s="33">
        <v>19</v>
      </c>
      <c r="D175" s="33">
        <v>12</v>
      </c>
      <c r="E175" s="33">
        <v>31</v>
      </c>
      <c r="F175" s="33">
        <v>28</v>
      </c>
      <c r="G175" s="33">
        <v>9</v>
      </c>
      <c r="H175" s="33">
        <v>37</v>
      </c>
    </row>
    <row r="176" spans="2:8" ht="12" customHeight="1" x14ac:dyDescent="0.3">
      <c r="B176" s="3" t="s">
        <v>28</v>
      </c>
      <c r="C176" s="33">
        <v>25</v>
      </c>
      <c r="D176" s="33">
        <v>18</v>
      </c>
      <c r="E176" s="33">
        <v>43</v>
      </c>
      <c r="F176" s="33">
        <v>37</v>
      </c>
      <c r="G176" s="33">
        <v>22</v>
      </c>
      <c r="H176" s="33">
        <v>59</v>
      </c>
    </row>
    <row r="177" spans="1:9" ht="12" customHeight="1" x14ac:dyDescent="0.3">
      <c r="B177" s="3" t="s">
        <v>29</v>
      </c>
      <c r="C177" s="33">
        <v>31</v>
      </c>
      <c r="D177" s="33">
        <v>20</v>
      </c>
      <c r="E177" s="33">
        <v>51</v>
      </c>
      <c r="F177" s="33">
        <v>38</v>
      </c>
      <c r="G177" s="33">
        <v>10</v>
      </c>
      <c r="H177" s="33">
        <v>48</v>
      </c>
    </row>
    <row r="178" spans="1:9" ht="12" customHeight="1" x14ac:dyDescent="0.3">
      <c r="B178" s="3" t="s">
        <v>30</v>
      </c>
      <c r="C178" s="33">
        <v>49</v>
      </c>
      <c r="D178" s="33">
        <v>37</v>
      </c>
      <c r="E178" s="33">
        <v>86</v>
      </c>
      <c r="F178" s="33">
        <v>24</v>
      </c>
      <c r="G178" s="33">
        <v>12</v>
      </c>
      <c r="H178" s="33">
        <v>36</v>
      </c>
    </row>
    <row r="179" spans="1:9" ht="12" customHeight="1" x14ac:dyDescent="0.3">
      <c r="B179" s="3" t="s">
        <v>31</v>
      </c>
      <c r="C179" s="33">
        <v>21</v>
      </c>
      <c r="D179" s="33">
        <v>13</v>
      </c>
      <c r="E179" s="33">
        <v>34</v>
      </c>
      <c r="F179" s="33">
        <v>20</v>
      </c>
      <c r="G179" s="33">
        <v>6</v>
      </c>
      <c r="H179" s="33">
        <v>26</v>
      </c>
    </row>
    <row r="180" spans="1:9" ht="12" customHeight="1" x14ac:dyDescent="0.3">
      <c r="B180" s="3" t="s">
        <v>32</v>
      </c>
      <c r="C180" s="33">
        <v>21</v>
      </c>
      <c r="D180" s="33">
        <v>14</v>
      </c>
      <c r="E180" s="33">
        <v>35</v>
      </c>
      <c r="F180" s="33">
        <v>10</v>
      </c>
      <c r="G180" s="33">
        <v>28</v>
      </c>
      <c r="H180" s="33">
        <v>38</v>
      </c>
    </row>
    <row r="181" spans="1:9" ht="12" customHeight="1" x14ac:dyDescent="0.3">
      <c r="B181" s="3" t="s">
        <v>33</v>
      </c>
      <c r="C181" s="33">
        <v>53</v>
      </c>
      <c r="D181" s="33">
        <v>36</v>
      </c>
      <c r="E181" s="33">
        <v>89</v>
      </c>
      <c r="F181" s="33">
        <v>26</v>
      </c>
      <c r="G181" s="33">
        <v>0</v>
      </c>
      <c r="H181" s="33">
        <v>26</v>
      </c>
    </row>
    <row r="182" spans="1:9" ht="12" customHeight="1" x14ac:dyDescent="0.3">
      <c r="B182" s="3" t="s">
        <v>34</v>
      </c>
      <c r="C182" s="33">
        <v>30</v>
      </c>
      <c r="D182" s="33">
        <v>24</v>
      </c>
      <c r="E182" s="33">
        <v>54</v>
      </c>
      <c r="F182" s="33">
        <v>19</v>
      </c>
      <c r="G182" s="33">
        <v>17</v>
      </c>
      <c r="H182" s="33">
        <v>36</v>
      </c>
    </row>
    <row r="183" spans="1:9" ht="12" customHeight="1" x14ac:dyDescent="0.3">
      <c r="B183" s="3" t="s">
        <v>35</v>
      </c>
      <c r="C183" s="33">
        <v>20</v>
      </c>
      <c r="D183" s="33">
        <v>9</v>
      </c>
      <c r="E183" s="33">
        <v>29</v>
      </c>
      <c r="F183" s="33">
        <v>29</v>
      </c>
      <c r="G183" s="33">
        <v>14</v>
      </c>
      <c r="H183" s="33">
        <v>43</v>
      </c>
    </row>
    <row r="184" spans="1:9" ht="12" customHeight="1" x14ac:dyDescent="0.3">
      <c r="B184" s="3" t="s">
        <v>36</v>
      </c>
      <c r="C184" s="33">
        <v>34</v>
      </c>
      <c r="D184" s="33">
        <v>20</v>
      </c>
      <c r="E184" s="33">
        <v>54</v>
      </c>
      <c r="F184" s="33">
        <v>18</v>
      </c>
      <c r="G184" s="33">
        <v>8</v>
      </c>
      <c r="H184" s="33">
        <v>26</v>
      </c>
    </row>
    <row r="185" spans="1:9" ht="12" customHeight="1" x14ac:dyDescent="0.3">
      <c r="B185" s="3" t="s">
        <v>37</v>
      </c>
      <c r="C185" s="33">
        <v>19</v>
      </c>
      <c r="D185" s="33">
        <v>9</v>
      </c>
      <c r="E185" s="33">
        <v>28</v>
      </c>
      <c r="F185" s="33">
        <v>28</v>
      </c>
      <c r="G185" s="33">
        <v>18</v>
      </c>
      <c r="H185" s="33">
        <v>46</v>
      </c>
    </row>
    <row r="186" spans="1:9" ht="12" customHeight="1" x14ac:dyDescent="0.3">
      <c r="B186" s="3"/>
      <c r="C186" s="33">
        <f t="shared" ref="C186:H186" si="9">SUM(C149:C185)</f>
        <v>1025</v>
      </c>
      <c r="D186" s="33">
        <f t="shared" si="9"/>
        <v>670</v>
      </c>
      <c r="E186" s="33">
        <f t="shared" si="9"/>
        <v>1695</v>
      </c>
      <c r="F186" s="33">
        <f t="shared" si="9"/>
        <v>1201</v>
      </c>
      <c r="G186" s="33">
        <f t="shared" si="9"/>
        <v>734</v>
      </c>
      <c r="H186" s="33">
        <f t="shared" si="9"/>
        <v>1935</v>
      </c>
    </row>
    <row r="187" spans="1:9" ht="12" customHeight="1" x14ac:dyDescent="0.3">
      <c r="B187" s="6" t="s">
        <v>48</v>
      </c>
      <c r="C187" s="16">
        <f>SUM(C186)</f>
        <v>1025</v>
      </c>
      <c r="D187" s="33">
        <f>SUM(D186)</f>
        <v>670</v>
      </c>
      <c r="E187" s="16">
        <f t="shared" ref="E187" si="10">SUM(E149:E185)</f>
        <v>1695</v>
      </c>
      <c r="F187" s="16">
        <f>SUM(F186)</f>
        <v>1201</v>
      </c>
      <c r="G187" s="33">
        <f>SUM(G186)</f>
        <v>734</v>
      </c>
      <c r="H187" s="16">
        <f>SUM(H149:H185)</f>
        <v>1935</v>
      </c>
    </row>
    <row r="188" spans="1:9" ht="12" customHeight="1" x14ac:dyDescent="0.3">
      <c r="B188" s="37" t="s">
        <v>53</v>
      </c>
      <c r="D188" s="35"/>
      <c r="E188" s="35"/>
      <c r="F188" s="35"/>
      <c r="G188" s="35"/>
      <c r="H188" s="35"/>
      <c r="I188" s="35"/>
    </row>
    <row r="190" spans="1:9" ht="12" customHeight="1" x14ac:dyDescent="0.3">
      <c r="A190" s="40"/>
      <c r="B190" s="499" t="s">
        <v>682</v>
      </c>
      <c r="C190" s="499"/>
      <c r="D190" s="499"/>
      <c r="E190" s="499"/>
    </row>
    <row r="191" spans="1:9" ht="12" customHeight="1" x14ac:dyDescent="0.3">
      <c r="B191" s="13" t="s">
        <v>50</v>
      </c>
      <c r="C191" s="14">
        <v>2020</v>
      </c>
      <c r="D191" s="14">
        <v>2021</v>
      </c>
      <c r="E191" s="14">
        <v>2022</v>
      </c>
    </row>
    <row r="192" spans="1:9" ht="12" customHeight="1" x14ac:dyDescent="0.3">
      <c r="B192" s="15" t="s">
        <v>41</v>
      </c>
      <c r="C192" s="16">
        <v>60201</v>
      </c>
      <c r="D192" s="16">
        <v>37179</v>
      </c>
      <c r="E192" s="16">
        <v>23220</v>
      </c>
    </row>
    <row r="193" spans="1:11" ht="12" customHeight="1" x14ac:dyDescent="0.3">
      <c r="B193" s="500" t="s">
        <v>53</v>
      </c>
      <c r="C193" s="500"/>
      <c r="D193" s="500"/>
      <c r="E193" s="500"/>
    </row>
    <row r="195" spans="1:11" ht="12" customHeight="1" thickBot="1" x14ac:dyDescent="0.35">
      <c r="A195" s="40"/>
      <c r="B195" s="530" t="s">
        <v>683</v>
      </c>
      <c r="C195" s="530"/>
      <c r="D195" s="530"/>
      <c r="E195" s="530"/>
      <c r="F195" s="530"/>
      <c r="G195" s="530"/>
      <c r="H195" s="530"/>
      <c r="I195" s="530"/>
      <c r="J195" s="530"/>
      <c r="K195" s="530"/>
    </row>
    <row r="196" spans="1:11" ht="12" customHeight="1" x14ac:dyDescent="0.3">
      <c r="B196" s="123" t="s">
        <v>0</v>
      </c>
      <c r="C196" s="531">
        <v>2020</v>
      </c>
      <c r="D196" s="532"/>
      <c r="E196" s="124"/>
      <c r="F196" s="533">
        <v>2021</v>
      </c>
      <c r="G196" s="534"/>
      <c r="H196" s="125"/>
      <c r="I196" s="502">
        <v>2022</v>
      </c>
      <c r="J196" s="504"/>
      <c r="K196" s="13"/>
    </row>
    <row r="197" spans="1:11" ht="12" customHeight="1" x14ac:dyDescent="0.3">
      <c r="B197" s="126"/>
      <c r="C197" s="122" t="s">
        <v>51</v>
      </c>
      <c r="D197" s="122" t="s">
        <v>52</v>
      </c>
      <c r="E197" s="13" t="s">
        <v>41</v>
      </c>
      <c r="F197" s="13" t="s">
        <v>51</v>
      </c>
      <c r="G197" s="13" t="s">
        <v>52</v>
      </c>
      <c r="H197" s="13" t="s">
        <v>41</v>
      </c>
      <c r="I197" s="13" t="s">
        <v>51</v>
      </c>
      <c r="J197" s="13" t="s">
        <v>52</v>
      </c>
      <c r="K197" s="13" t="s">
        <v>41</v>
      </c>
    </row>
    <row r="198" spans="1:11" ht="12" customHeight="1" x14ac:dyDescent="0.3">
      <c r="B198" s="96" t="s">
        <v>1</v>
      </c>
      <c r="C198" s="97">
        <v>416</v>
      </c>
      <c r="D198" s="97">
        <v>944</v>
      </c>
      <c r="E198" s="16">
        <v>1360</v>
      </c>
      <c r="F198" s="33">
        <v>224</v>
      </c>
      <c r="G198" s="33">
        <v>592</v>
      </c>
      <c r="H198" s="33">
        <v>816</v>
      </c>
      <c r="I198" s="33">
        <v>136</v>
      </c>
      <c r="J198" s="33">
        <v>374</v>
      </c>
      <c r="K198" s="33">
        <f t="shared" ref="K198:K236" si="11">SUM(I198:J198)</f>
        <v>510</v>
      </c>
    </row>
    <row r="199" spans="1:11" ht="12" customHeight="1" x14ac:dyDescent="0.3">
      <c r="B199" s="96" t="s">
        <v>2</v>
      </c>
      <c r="C199" s="98">
        <v>1185</v>
      </c>
      <c r="D199" s="98">
        <v>495</v>
      </c>
      <c r="E199" s="16">
        <v>1680</v>
      </c>
      <c r="F199" s="33">
        <v>604</v>
      </c>
      <c r="G199" s="33">
        <v>424</v>
      </c>
      <c r="H199" s="16">
        <v>1028</v>
      </c>
      <c r="I199" s="33">
        <v>319</v>
      </c>
      <c r="J199" s="33">
        <v>311</v>
      </c>
      <c r="K199" s="33">
        <f t="shared" si="11"/>
        <v>630</v>
      </c>
    </row>
    <row r="200" spans="1:11" ht="12" customHeight="1" x14ac:dyDescent="0.3">
      <c r="B200" s="96" t="s">
        <v>3</v>
      </c>
      <c r="C200" s="98">
        <v>889</v>
      </c>
      <c r="D200" s="98">
        <v>1386</v>
      </c>
      <c r="E200" s="16">
        <v>2275</v>
      </c>
      <c r="F200" s="33">
        <v>639</v>
      </c>
      <c r="G200" s="33">
        <v>849</v>
      </c>
      <c r="H200" s="33">
        <v>1488</v>
      </c>
      <c r="I200" s="33">
        <v>284</v>
      </c>
      <c r="J200" s="33">
        <v>646</v>
      </c>
      <c r="K200" s="33">
        <f t="shared" si="11"/>
        <v>930</v>
      </c>
    </row>
    <row r="201" spans="1:11" ht="12" customHeight="1" x14ac:dyDescent="0.3">
      <c r="B201" s="96" t="s">
        <v>4</v>
      </c>
      <c r="C201" s="98">
        <v>514</v>
      </c>
      <c r="D201" s="98">
        <v>1142</v>
      </c>
      <c r="E201" s="16">
        <v>1656</v>
      </c>
      <c r="F201" s="33">
        <v>423</v>
      </c>
      <c r="G201" s="33">
        <v>585</v>
      </c>
      <c r="H201" s="16">
        <v>1008</v>
      </c>
      <c r="I201" s="33">
        <v>106</v>
      </c>
      <c r="J201" s="33">
        <v>524</v>
      </c>
      <c r="K201" s="33">
        <f t="shared" si="11"/>
        <v>630</v>
      </c>
    </row>
    <row r="202" spans="1:11" ht="12" customHeight="1" x14ac:dyDescent="0.3">
      <c r="B202" s="96" t="s">
        <v>5</v>
      </c>
      <c r="C202" s="98">
        <v>658</v>
      </c>
      <c r="D202" s="98">
        <v>684</v>
      </c>
      <c r="E202" s="16">
        <v>1342</v>
      </c>
      <c r="F202" s="33">
        <v>525</v>
      </c>
      <c r="G202" s="33">
        <v>435</v>
      </c>
      <c r="H202" s="33">
        <v>960</v>
      </c>
      <c r="I202" s="33">
        <v>224</v>
      </c>
      <c r="J202" s="33">
        <v>376</v>
      </c>
      <c r="K202" s="33">
        <f t="shared" si="11"/>
        <v>600</v>
      </c>
    </row>
    <row r="203" spans="1:11" ht="12" customHeight="1" x14ac:dyDescent="0.3">
      <c r="B203" s="96" t="s">
        <v>6</v>
      </c>
      <c r="C203" s="98">
        <v>195</v>
      </c>
      <c r="D203" s="98">
        <v>418</v>
      </c>
      <c r="E203" s="33">
        <v>613</v>
      </c>
      <c r="F203" s="33">
        <v>158</v>
      </c>
      <c r="G203" s="33">
        <v>266</v>
      </c>
      <c r="H203" s="33">
        <v>424</v>
      </c>
      <c r="I203" s="33">
        <v>83</v>
      </c>
      <c r="J203" s="33">
        <v>157</v>
      </c>
      <c r="K203" s="33">
        <f t="shared" si="11"/>
        <v>240</v>
      </c>
    </row>
    <row r="204" spans="1:11" ht="12" customHeight="1" x14ac:dyDescent="0.3">
      <c r="B204" s="96" t="s">
        <v>7</v>
      </c>
      <c r="C204" s="98">
        <v>947</v>
      </c>
      <c r="D204" s="98">
        <v>707</v>
      </c>
      <c r="E204" s="16">
        <v>1654</v>
      </c>
      <c r="F204" s="33">
        <v>422</v>
      </c>
      <c r="G204" s="33">
        <v>642</v>
      </c>
      <c r="H204" s="16">
        <v>1064</v>
      </c>
      <c r="I204" s="33">
        <v>339</v>
      </c>
      <c r="J204" s="33">
        <v>351</v>
      </c>
      <c r="K204" s="33">
        <f t="shared" si="11"/>
        <v>690</v>
      </c>
    </row>
    <row r="205" spans="1:11" ht="12" customHeight="1" x14ac:dyDescent="0.3">
      <c r="B205" s="96" t="s">
        <v>8</v>
      </c>
      <c r="C205" s="98">
        <v>1208</v>
      </c>
      <c r="D205" s="98">
        <v>925</v>
      </c>
      <c r="E205" s="16">
        <v>2133</v>
      </c>
      <c r="F205" s="33">
        <v>818</v>
      </c>
      <c r="G205" s="33">
        <v>478</v>
      </c>
      <c r="H205" s="16">
        <v>1296</v>
      </c>
      <c r="I205" s="33">
        <v>352</v>
      </c>
      <c r="J205" s="33">
        <v>458</v>
      </c>
      <c r="K205" s="33">
        <f t="shared" si="11"/>
        <v>810</v>
      </c>
    </row>
    <row r="206" spans="1:11" ht="12" customHeight="1" x14ac:dyDescent="0.3">
      <c r="B206" s="96" t="s">
        <v>9</v>
      </c>
      <c r="C206" s="98">
        <v>548</v>
      </c>
      <c r="D206" s="98">
        <v>892</v>
      </c>
      <c r="E206" s="16">
        <v>1440</v>
      </c>
      <c r="F206" s="33">
        <v>434</v>
      </c>
      <c r="G206" s="33">
        <v>430</v>
      </c>
      <c r="H206" s="33">
        <v>864</v>
      </c>
      <c r="I206" s="33">
        <v>191</v>
      </c>
      <c r="J206" s="33">
        <v>349</v>
      </c>
      <c r="K206" s="33">
        <f t="shared" si="11"/>
        <v>540</v>
      </c>
    </row>
    <row r="207" spans="1:11" ht="12" customHeight="1" x14ac:dyDescent="0.3">
      <c r="B207" s="96" t="s">
        <v>10</v>
      </c>
      <c r="C207" s="98">
        <v>520</v>
      </c>
      <c r="D207" s="98">
        <v>1479</v>
      </c>
      <c r="E207" s="16">
        <v>1999</v>
      </c>
      <c r="F207" s="33">
        <v>492</v>
      </c>
      <c r="G207" s="33">
        <v>708</v>
      </c>
      <c r="H207" s="16">
        <v>1200</v>
      </c>
      <c r="I207" s="33">
        <v>150</v>
      </c>
      <c r="J207" s="33">
        <v>600</v>
      </c>
      <c r="K207" s="33">
        <f t="shared" si="11"/>
        <v>750</v>
      </c>
    </row>
    <row r="208" spans="1:11" ht="12" customHeight="1" x14ac:dyDescent="0.3">
      <c r="B208" s="96" t="s">
        <v>11</v>
      </c>
      <c r="C208" s="98">
        <v>393</v>
      </c>
      <c r="D208" s="98">
        <v>647</v>
      </c>
      <c r="E208" s="16">
        <v>1040</v>
      </c>
      <c r="F208" s="33">
        <v>289</v>
      </c>
      <c r="G208" s="33">
        <v>333</v>
      </c>
      <c r="H208" s="33">
        <v>622</v>
      </c>
      <c r="I208" s="33">
        <v>139</v>
      </c>
      <c r="J208" s="33">
        <v>251</v>
      </c>
      <c r="K208" s="33">
        <f t="shared" si="11"/>
        <v>390</v>
      </c>
    </row>
    <row r="209" spans="2:11" ht="12" customHeight="1" x14ac:dyDescent="0.3">
      <c r="B209" s="96" t="s">
        <v>12</v>
      </c>
      <c r="C209" s="98">
        <v>506</v>
      </c>
      <c r="D209" s="98">
        <v>934</v>
      </c>
      <c r="E209" s="16">
        <v>1440</v>
      </c>
      <c r="F209" s="33">
        <v>301</v>
      </c>
      <c r="G209" s="33">
        <v>583</v>
      </c>
      <c r="H209" s="33">
        <v>884</v>
      </c>
      <c r="I209" s="33">
        <v>188</v>
      </c>
      <c r="J209" s="33">
        <v>352</v>
      </c>
      <c r="K209" s="33">
        <f t="shared" si="11"/>
        <v>540</v>
      </c>
    </row>
    <row r="210" spans="2:11" ht="12" customHeight="1" x14ac:dyDescent="0.3">
      <c r="B210" s="96" t="s">
        <v>13</v>
      </c>
      <c r="C210" s="98">
        <v>380</v>
      </c>
      <c r="D210" s="98">
        <v>900</v>
      </c>
      <c r="E210" s="16">
        <v>1280</v>
      </c>
      <c r="F210" s="33">
        <v>259</v>
      </c>
      <c r="G210" s="33">
        <v>509</v>
      </c>
      <c r="H210" s="33">
        <v>768</v>
      </c>
      <c r="I210" s="33">
        <v>205</v>
      </c>
      <c r="J210" s="33">
        <v>275</v>
      </c>
      <c r="K210" s="33">
        <f t="shared" si="11"/>
        <v>480</v>
      </c>
    </row>
    <row r="211" spans="2:11" ht="12" customHeight="1" x14ac:dyDescent="0.3">
      <c r="B211" s="96" t="s">
        <v>14</v>
      </c>
      <c r="C211" s="98">
        <v>491</v>
      </c>
      <c r="D211" s="98">
        <v>796</v>
      </c>
      <c r="E211" s="16">
        <v>1287</v>
      </c>
      <c r="F211" s="33">
        <v>282</v>
      </c>
      <c r="G211" s="33">
        <v>554</v>
      </c>
      <c r="H211" s="33">
        <v>836</v>
      </c>
      <c r="I211" s="33">
        <v>171</v>
      </c>
      <c r="J211" s="33">
        <v>339</v>
      </c>
      <c r="K211" s="33">
        <f t="shared" si="11"/>
        <v>510</v>
      </c>
    </row>
    <row r="212" spans="2:11" ht="12" customHeight="1" x14ac:dyDescent="0.3">
      <c r="B212" s="96" t="s">
        <v>15</v>
      </c>
      <c r="C212" s="98">
        <v>457</v>
      </c>
      <c r="D212" s="98">
        <v>423</v>
      </c>
      <c r="E212" s="33">
        <v>880</v>
      </c>
      <c r="F212" s="33">
        <v>202</v>
      </c>
      <c r="G212" s="33">
        <v>326</v>
      </c>
      <c r="H212" s="33">
        <v>528</v>
      </c>
      <c r="I212" s="33">
        <v>127</v>
      </c>
      <c r="J212" s="33">
        <v>203</v>
      </c>
      <c r="K212" s="33">
        <f t="shared" si="11"/>
        <v>330</v>
      </c>
    </row>
    <row r="213" spans="2:11" ht="12" customHeight="1" x14ac:dyDescent="0.3">
      <c r="B213" s="96" t="s">
        <v>16</v>
      </c>
      <c r="C213" s="98">
        <v>818</v>
      </c>
      <c r="D213" s="98">
        <v>1342</v>
      </c>
      <c r="E213" s="33">
        <v>2160</v>
      </c>
      <c r="F213" s="33">
        <v>397</v>
      </c>
      <c r="G213" s="33">
        <v>899</v>
      </c>
      <c r="H213" s="16">
        <v>1296</v>
      </c>
      <c r="I213" s="33">
        <v>357</v>
      </c>
      <c r="J213" s="33">
        <v>453</v>
      </c>
      <c r="K213" s="33">
        <f t="shared" si="11"/>
        <v>810</v>
      </c>
    </row>
    <row r="214" spans="2:11" ht="12" customHeight="1" x14ac:dyDescent="0.3">
      <c r="B214" s="96" t="s">
        <v>17</v>
      </c>
      <c r="C214" s="98">
        <v>1266</v>
      </c>
      <c r="D214" s="98">
        <v>624</v>
      </c>
      <c r="E214" s="16">
        <v>1890</v>
      </c>
      <c r="F214" s="33">
        <v>578</v>
      </c>
      <c r="G214" s="33">
        <v>718</v>
      </c>
      <c r="H214" s="16">
        <v>1296</v>
      </c>
      <c r="I214" s="33">
        <v>530</v>
      </c>
      <c r="J214" s="33">
        <v>280</v>
      </c>
      <c r="K214" s="33">
        <f t="shared" si="11"/>
        <v>810</v>
      </c>
    </row>
    <row r="215" spans="2:11" ht="12" customHeight="1" x14ac:dyDescent="0.3">
      <c r="B215" s="96" t="s">
        <v>18</v>
      </c>
      <c r="C215" s="98">
        <v>956</v>
      </c>
      <c r="D215" s="98">
        <v>884</v>
      </c>
      <c r="E215" s="16">
        <v>1840</v>
      </c>
      <c r="F215" s="33">
        <v>413</v>
      </c>
      <c r="G215" s="33">
        <v>691</v>
      </c>
      <c r="H215" s="16">
        <v>1104</v>
      </c>
      <c r="I215" s="33">
        <v>279</v>
      </c>
      <c r="J215" s="33">
        <v>411</v>
      </c>
      <c r="K215" s="33">
        <f t="shared" si="11"/>
        <v>690</v>
      </c>
    </row>
    <row r="216" spans="2:11" ht="12" customHeight="1" x14ac:dyDescent="0.3">
      <c r="B216" s="96" t="s">
        <v>19</v>
      </c>
      <c r="C216" s="98">
        <v>1389</v>
      </c>
      <c r="D216" s="98">
        <v>3011</v>
      </c>
      <c r="E216" s="16">
        <v>4400</v>
      </c>
      <c r="F216" s="33">
        <v>833</v>
      </c>
      <c r="G216" s="16">
        <v>1279</v>
      </c>
      <c r="H216" s="16">
        <v>2112</v>
      </c>
      <c r="I216" s="33">
        <v>435</v>
      </c>
      <c r="J216" s="33">
        <v>885</v>
      </c>
      <c r="K216" s="33">
        <f t="shared" si="11"/>
        <v>1320</v>
      </c>
    </row>
    <row r="217" spans="2:11" ht="12" customHeight="1" x14ac:dyDescent="0.3">
      <c r="B217" s="96" t="s">
        <v>20</v>
      </c>
      <c r="C217" s="98">
        <v>1620</v>
      </c>
      <c r="D217" s="98">
        <v>780</v>
      </c>
      <c r="E217" s="16">
        <v>2400</v>
      </c>
      <c r="F217" s="33">
        <v>592</v>
      </c>
      <c r="G217" s="16">
        <v>1040</v>
      </c>
      <c r="H217" s="16">
        <v>1632</v>
      </c>
      <c r="I217" s="33">
        <v>335</v>
      </c>
      <c r="J217" s="33">
        <v>685</v>
      </c>
      <c r="K217" s="33">
        <f t="shared" si="11"/>
        <v>1020</v>
      </c>
    </row>
    <row r="218" spans="2:11" ht="12" customHeight="1" x14ac:dyDescent="0.3">
      <c r="B218" s="96" t="s">
        <v>21</v>
      </c>
      <c r="C218" s="98">
        <v>1014</v>
      </c>
      <c r="D218" s="98">
        <v>276</v>
      </c>
      <c r="E218" s="16">
        <v>1290</v>
      </c>
      <c r="F218" s="33">
        <v>515</v>
      </c>
      <c r="G218" s="33">
        <v>513</v>
      </c>
      <c r="H218" s="16">
        <v>1028</v>
      </c>
      <c r="I218" s="33">
        <v>318</v>
      </c>
      <c r="J218" s="33">
        <v>312</v>
      </c>
      <c r="K218" s="33">
        <f t="shared" si="11"/>
        <v>630</v>
      </c>
    </row>
    <row r="219" spans="2:11" ht="12" customHeight="1" x14ac:dyDescent="0.3">
      <c r="B219" s="96" t="s">
        <v>22</v>
      </c>
      <c r="C219" s="98">
        <v>764</v>
      </c>
      <c r="D219" s="98">
        <v>916</v>
      </c>
      <c r="E219" s="16">
        <v>1680</v>
      </c>
      <c r="F219" s="33">
        <v>427</v>
      </c>
      <c r="G219" s="33">
        <v>561</v>
      </c>
      <c r="H219" s="33">
        <v>988</v>
      </c>
      <c r="I219" s="33">
        <v>318</v>
      </c>
      <c r="J219" s="33">
        <v>312</v>
      </c>
      <c r="K219" s="33">
        <f t="shared" si="11"/>
        <v>630</v>
      </c>
    </row>
    <row r="220" spans="2:11" ht="12" customHeight="1" x14ac:dyDescent="0.3">
      <c r="B220" s="96" t="s">
        <v>23</v>
      </c>
      <c r="C220" s="98">
        <v>524</v>
      </c>
      <c r="D220" s="98">
        <v>756</v>
      </c>
      <c r="E220" s="16">
        <v>1280</v>
      </c>
      <c r="F220" s="33">
        <v>228</v>
      </c>
      <c r="G220" s="33">
        <v>540</v>
      </c>
      <c r="H220" s="33">
        <v>768</v>
      </c>
      <c r="I220" s="33">
        <v>200</v>
      </c>
      <c r="J220" s="33">
        <v>280</v>
      </c>
      <c r="K220" s="33">
        <f t="shared" si="11"/>
        <v>480</v>
      </c>
    </row>
    <row r="221" spans="2:11" ht="12" customHeight="1" x14ac:dyDescent="0.3">
      <c r="B221" s="96" t="s">
        <v>24</v>
      </c>
      <c r="C221" s="98">
        <v>908</v>
      </c>
      <c r="D221" s="98">
        <v>692</v>
      </c>
      <c r="E221" s="16">
        <v>1600</v>
      </c>
      <c r="F221" s="33">
        <v>443</v>
      </c>
      <c r="G221" s="33">
        <v>518</v>
      </c>
      <c r="H221" s="33">
        <v>961</v>
      </c>
      <c r="I221" s="33">
        <v>224</v>
      </c>
      <c r="J221" s="33">
        <v>376</v>
      </c>
      <c r="K221" s="33">
        <f t="shared" si="11"/>
        <v>600</v>
      </c>
    </row>
    <row r="222" spans="2:11" ht="12" customHeight="1" x14ac:dyDescent="0.3">
      <c r="B222" s="96" t="s">
        <v>25</v>
      </c>
      <c r="C222" s="98">
        <v>517</v>
      </c>
      <c r="D222" s="98">
        <v>623</v>
      </c>
      <c r="E222" s="16">
        <v>1140</v>
      </c>
      <c r="F222" s="33">
        <v>274</v>
      </c>
      <c r="G222" s="33">
        <v>348</v>
      </c>
      <c r="H222" s="33">
        <v>622</v>
      </c>
      <c r="I222" s="33">
        <v>202</v>
      </c>
      <c r="J222" s="33">
        <v>188</v>
      </c>
      <c r="K222" s="33">
        <f t="shared" si="11"/>
        <v>390</v>
      </c>
    </row>
    <row r="223" spans="2:11" ht="12" customHeight="1" x14ac:dyDescent="0.3">
      <c r="B223" s="96" t="s">
        <v>26</v>
      </c>
      <c r="C223" s="98">
        <v>950</v>
      </c>
      <c r="D223" s="98">
        <v>1090</v>
      </c>
      <c r="E223" s="16">
        <v>2040</v>
      </c>
      <c r="F223" s="33">
        <v>520</v>
      </c>
      <c r="G223" s="33">
        <v>660</v>
      </c>
      <c r="H223" s="16">
        <v>1180</v>
      </c>
      <c r="I223" s="33">
        <v>290</v>
      </c>
      <c r="J223" s="33">
        <v>460</v>
      </c>
      <c r="K223" s="33">
        <f t="shared" si="11"/>
        <v>750</v>
      </c>
    </row>
    <row r="224" spans="2:11" ht="12" customHeight="1" x14ac:dyDescent="0.3">
      <c r="B224" s="96" t="s">
        <v>27</v>
      </c>
      <c r="C224" s="98">
        <v>360</v>
      </c>
      <c r="D224" s="98">
        <v>1240</v>
      </c>
      <c r="E224" s="16">
        <v>1600</v>
      </c>
      <c r="F224" s="33">
        <v>371</v>
      </c>
      <c r="G224" s="33">
        <v>569</v>
      </c>
      <c r="H224" s="33">
        <v>940</v>
      </c>
      <c r="I224" s="33">
        <v>201</v>
      </c>
      <c r="J224" s="33">
        <v>399</v>
      </c>
      <c r="K224" s="33">
        <f t="shared" si="11"/>
        <v>600</v>
      </c>
    </row>
    <row r="225" spans="1:17" ht="12" customHeight="1" x14ac:dyDescent="0.3">
      <c r="B225" s="96" t="s">
        <v>28</v>
      </c>
      <c r="C225" s="98">
        <v>413</v>
      </c>
      <c r="D225" s="98">
        <v>1009</v>
      </c>
      <c r="E225" s="16">
        <v>1422</v>
      </c>
      <c r="F225" s="33">
        <v>293</v>
      </c>
      <c r="G225" s="33">
        <v>571</v>
      </c>
      <c r="H225" s="33">
        <v>864</v>
      </c>
      <c r="I225" s="33">
        <v>164</v>
      </c>
      <c r="J225" s="33">
        <v>376</v>
      </c>
      <c r="K225" s="33">
        <f t="shared" si="11"/>
        <v>540</v>
      </c>
    </row>
    <row r="226" spans="1:17" ht="12" customHeight="1" x14ac:dyDescent="0.3">
      <c r="B226" s="96" t="s">
        <v>29</v>
      </c>
      <c r="C226" s="98">
        <v>837</v>
      </c>
      <c r="D226" s="98">
        <v>1563</v>
      </c>
      <c r="E226" s="16">
        <v>2400</v>
      </c>
      <c r="F226" s="33">
        <v>630</v>
      </c>
      <c r="G226" s="33">
        <v>810</v>
      </c>
      <c r="H226" s="16">
        <v>1440</v>
      </c>
      <c r="I226" s="33">
        <v>299</v>
      </c>
      <c r="J226" s="33">
        <v>601</v>
      </c>
      <c r="K226" s="33">
        <f t="shared" si="11"/>
        <v>900</v>
      </c>
    </row>
    <row r="227" spans="1:17" ht="12" customHeight="1" x14ac:dyDescent="0.3">
      <c r="B227" s="96" t="s">
        <v>30</v>
      </c>
      <c r="C227" s="98">
        <v>360</v>
      </c>
      <c r="D227" s="98">
        <v>1240</v>
      </c>
      <c r="E227" s="16">
        <v>1600</v>
      </c>
      <c r="F227" s="33">
        <v>695</v>
      </c>
      <c r="G227" s="33">
        <v>889</v>
      </c>
      <c r="H227" s="16">
        <v>1584</v>
      </c>
      <c r="I227" s="33">
        <v>333</v>
      </c>
      <c r="J227" s="33">
        <v>657</v>
      </c>
      <c r="K227" s="33">
        <f t="shared" si="11"/>
        <v>990</v>
      </c>
    </row>
    <row r="228" spans="1:17" ht="12" customHeight="1" x14ac:dyDescent="0.3">
      <c r="B228" s="96" t="s">
        <v>31</v>
      </c>
      <c r="C228" s="98">
        <v>689</v>
      </c>
      <c r="D228" s="98">
        <v>669</v>
      </c>
      <c r="E228" s="16">
        <v>1358</v>
      </c>
      <c r="F228" s="33">
        <v>304</v>
      </c>
      <c r="G228" s="33">
        <v>512</v>
      </c>
      <c r="H228" s="33">
        <v>816</v>
      </c>
      <c r="I228" s="33">
        <v>216</v>
      </c>
      <c r="J228" s="33">
        <v>294</v>
      </c>
      <c r="K228" s="33">
        <f t="shared" si="11"/>
        <v>510</v>
      </c>
    </row>
    <row r="229" spans="1:17" ht="12" customHeight="1" x14ac:dyDescent="0.3">
      <c r="B229" s="96" t="s">
        <v>32</v>
      </c>
      <c r="C229" s="98">
        <v>872</v>
      </c>
      <c r="D229" s="98">
        <v>968</v>
      </c>
      <c r="E229" s="16">
        <v>1840</v>
      </c>
      <c r="F229" s="33">
        <v>441</v>
      </c>
      <c r="G229" s="33">
        <v>663</v>
      </c>
      <c r="H229" s="16">
        <v>1104</v>
      </c>
      <c r="I229" s="33">
        <v>346</v>
      </c>
      <c r="J229" s="33">
        <v>344</v>
      </c>
      <c r="K229" s="33">
        <f t="shared" si="11"/>
        <v>690</v>
      </c>
    </row>
    <row r="230" spans="1:17" ht="12" customHeight="1" x14ac:dyDescent="0.3">
      <c r="B230" s="96" t="s">
        <v>33</v>
      </c>
      <c r="C230" s="98">
        <v>1122</v>
      </c>
      <c r="D230" s="98">
        <v>718</v>
      </c>
      <c r="E230" s="16">
        <v>1840</v>
      </c>
      <c r="F230" s="33">
        <v>517</v>
      </c>
      <c r="G230" s="33">
        <v>589</v>
      </c>
      <c r="H230" s="16">
        <v>1106</v>
      </c>
      <c r="I230" s="33">
        <v>319</v>
      </c>
      <c r="J230" s="33">
        <v>371</v>
      </c>
      <c r="K230" s="33">
        <f t="shared" si="11"/>
        <v>690</v>
      </c>
    </row>
    <row r="231" spans="1:17" ht="12" customHeight="1" x14ac:dyDescent="0.3">
      <c r="B231" s="96" t="s">
        <v>34</v>
      </c>
      <c r="C231" s="98">
        <v>641</v>
      </c>
      <c r="D231" s="98">
        <v>639</v>
      </c>
      <c r="E231" s="16">
        <v>1280</v>
      </c>
      <c r="F231" s="33">
        <v>428</v>
      </c>
      <c r="G231" s="33">
        <v>340</v>
      </c>
      <c r="H231" s="33">
        <v>768</v>
      </c>
      <c r="I231" s="33">
        <v>162</v>
      </c>
      <c r="J231" s="33">
        <v>318</v>
      </c>
      <c r="K231" s="33">
        <f t="shared" si="11"/>
        <v>480</v>
      </c>
    </row>
    <row r="232" spans="1:17" ht="12" customHeight="1" x14ac:dyDescent="0.3">
      <c r="B232" s="96" t="s">
        <v>35</v>
      </c>
      <c r="C232" s="98">
        <v>918</v>
      </c>
      <c r="D232" s="98">
        <v>442</v>
      </c>
      <c r="E232" s="16">
        <v>1360</v>
      </c>
      <c r="F232" s="33">
        <v>270</v>
      </c>
      <c r="G232" s="33">
        <v>554</v>
      </c>
      <c r="H232" s="33">
        <v>824</v>
      </c>
      <c r="I232" s="33">
        <v>119</v>
      </c>
      <c r="J232" s="33">
        <v>391</v>
      </c>
      <c r="K232" s="33">
        <f t="shared" si="11"/>
        <v>510</v>
      </c>
    </row>
    <row r="233" spans="1:17" ht="12" customHeight="1" x14ac:dyDescent="0.3">
      <c r="B233" s="96" t="s">
        <v>36</v>
      </c>
      <c r="C233" s="98">
        <v>730</v>
      </c>
      <c r="D233" s="98">
        <v>390</v>
      </c>
      <c r="E233" s="16">
        <v>1120</v>
      </c>
      <c r="F233" s="33">
        <v>365</v>
      </c>
      <c r="G233" s="33">
        <v>307</v>
      </c>
      <c r="H233" s="33">
        <v>672</v>
      </c>
      <c r="I233" s="33">
        <v>150</v>
      </c>
      <c r="J233" s="33">
        <v>270</v>
      </c>
      <c r="K233" s="33">
        <f t="shared" si="11"/>
        <v>420</v>
      </c>
    </row>
    <row r="234" spans="1:17" ht="12" customHeight="1" x14ac:dyDescent="0.3">
      <c r="B234" s="96" t="s">
        <v>37</v>
      </c>
      <c r="C234" s="98">
        <v>152</v>
      </c>
      <c r="D234" s="98">
        <v>430</v>
      </c>
      <c r="E234" s="33">
        <v>582</v>
      </c>
      <c r="F234" s="33">
        <v>63</v>
      </c>
      <c r="G234" s="33">
        <v>225</v>
      </c>
      <c r="H234" s="33">
        <v>288</v>
      </c>
      <c r="I234" s="33">
        <v>30</v>
      </c>
      <c r="J234" s="33">
        <v>150</v>
      </c>
      <c r="K234" s="33">
        <f t="shared" si="11"/>
        <v>180</v>
      </c>
    </row>
    <row r="235" spans="1:17" ht="12" customHeight="1" thickBot="1" x14ac:dyDescent="0.35">
      <c r="B235" s="99" t="s">
        <v>48</v>
      </c>
      <c r="C235" s="100">
        <f t="shared" ref="C235:J235" si="12">SUM(C198:C234)</f>
        <v>27127</v>
      </c>
      <c r="D235" s="100">
        <f t="shared" si="12"/>
        <v>33074</v>
      </c>
      <c r="E235" s="101">
        <f t="shared" si="12"/>
        <v>60201</v>
      </c>
      <c r="F235" s="102">
        <f t="shared" si="12"/>
        <v>15669</v>
      </c>
      <c r="G235" s="102">
        <f t="shared" si="12"/>
        <v>21510</v>
      </c>
      <c r="H235" s="102">
        <f t="shared" si="12"/>
        <v>37179</v>
      </c>
      <c r="I235" s="33">
        <f t="shared" si="12"/>
        <v>8841</v>
      </c>
      <c r="J235" s="33">
        <f t="shared" si="12"/>
        <v>14379</v>
      </c>
      <c r="K235" s="33">
        <f t="shared" si="11"/>
        <v>23220</v>
      </c>
    </row>
    <row r="236" spans="1:17" s="79" customFormat="1" ht="12" customHeight="1" thickBot="1" x14ac:dyDescent="0.35">
      <c r="A236" s="40"/>
      <c r="B236" s="99" t="s">
        <v>48</v>
      </c>
      <c r="C236" s="103">
        <f>SUM(C235)</f>
        <v>27127</v>
      </c>
      <c r="D236" s="103">
        <f>SUM(D235)</f>
        <v>33074</v>
      </c>
      <c r="E236" s="127">
        <f t="shared" ref="E236:H236" si="13">SUM(E198:E234)</f>
        <v>60201</v>
      </c>
      <c r="F236" s="127">
        <f t="shared" si="13"/>
        <v>15669</v>
      </c>
      <c r="G236" s="127">
        <f t="shared" si="13"/>
        <v>21510</v>
      </c>
      <c r="H236" s="127">
        <f t="shared" si="13"/>
        <v>37179</v>
      </c>
      <c r="I236" s="27">
        <f>SUM(I235)</f>
        <v>8841</v>
      </c>
      <c r="J236" s="27">
        <f>SUM(J235)</f>
        <v>14379</v>
      </c>
      <c r="K236" s="27">
        <f t="shared" si="11"/>
        <v>23220</v>
      </c>
      <c r="L236" s="40"/>
      <c r="M236" s="40"/>
      <c r="N236" s="40"/>
      <c r="O236" s="40"/>
      <c r="P236" s="40"/>
      <c r="Q236" s="40"/>
    </row>
    <row r="237" spans="1:17" ht="12" customHeight="1" x14ac:dyDescent="0.3">
      <c r="B237" s="73" t="s">
        <v>53</v>
      </c>
      <c r="D237" s="121"/>
      <c r="E237" s="121"/>
      <c r="F237" s="121"/>
      <c r="G237" s="121"/>
      <c r="H237" s="121"/>
      <c r="I237" s="121"/>
      <c r="J237" s="121"/>
      <c r="K237" s="121"/>
      <c r="L237" s="121"/>
    </row>
    <row r="239" spans="1:17" ht="12" customHeight="1" x14ac:dyDescent="0.3">
      <c r="A239" s="40"/>
      <c r="B239" s="499" t="s">
        <v>684</v>
      </c>
      <c r="C239" s="499"/>
      <c r="D239" s="499"/>
      <c r="E239" s="499"/>
    </row>
    <row r="240" spans="1:17" ht="12" customHeight="1" x14ac:dyDescent="0.3">
      <c r="B240" s="13" t="s">
        <v>50</v>
      </c>
      <c r="C240" s="14">
        <v>2020</v>
      </c>
      <c r="D240" s="14">
        <v>2021</v>
      </c>
      <c r="E240" s="14">
        <v>2022</v>
      </c>
    </row>
    <row r="241" spans="1:11" ht="12" customHeight="1" x14ac:dyDescent="0.3">
      <c r="B241" s="15" t="s">
        <v>41</v>
      </c>
      <c r="C241" s="16">
        <v>60201</v>
      </c>
      <c r="D241" s="16">
        <v>37179</v>
      </c>
      <c r="E241" s="16">
        <v>23220</v>
      </c>
    </row>
    <row r="242" spans="1:11" ht="12" customHeight="1" x14ac:dyDescent="0.3">
      <c r="B242" s="37" t="s">
        <v>53</v>
      </c>
      <c r="C242" s="35"/>
      <c r="D242" s="35"/>
      <c r="E242" s="35"/>
    </row>
    <row r="244" spans="1:11" ht="12" customHeight="1" x14ac:dyDescent="0.3">
      <c r="A244" s="40"/>
      <c r="B244" s="529" t="s">
        <v>687</v>
      </c>
      <c r="C244" s="529"/>
      <c r="D244" s="529"/>
      <c r="E244" s="529"/>
      <c r="F244" s="529"/>
      <c r="G244" s="529"/>
      <c r="H244" s="529"/>
      <c r="I244" s="529"/>
      <c r="J244" s="529"/>
      <c r="K244" s="529"/>
    </row>
    <row r="245" spans="1:11" ht="12" customHeight="1" x14ac:dyDescent="0.3">
      <c r="B245" s="130" t="s">
        <v>0</v>
      </c>
      <c r="C245" s="13">
        <v>2020</v>
      </c>
      <c r="D245" s="130"/>
      <c r="E245" s="130"/>
      <c r="F245" s="13">
        <v>2021</v>
      </c>
      <c r="G245" s="130"/>
      <c r="H245" s="130"/>
      <c r="I245" s="13">
        <v>2022</v>
      </c>
      <c r="J245" s="130"/>
      <c r="K245" s="130"/>
    </row>
    <row r="246" spans="1:11" ht="12" customHeight="1" x14ac:dyDescent="0.3">
      <c r="B246" s="128"/>
      <c r="C246" s="27" t="s">
        <v>51</v>
      </c>
      <c r="D246" s="27" t="s">
        <v>52</v>
      </c>
      <c r="E246" s="27" t="s">
        <v>41</v>
      </c>
      <c r="F246" s="27" t="s">
        <v>51</v>
      </c>
      <c r="G246" s="27" t="s">
        <v>52</v>
      </c>
      <c r="H246" s="27" t="s">
        <v>41</v>
      </c>
      <c r="I246" s="27" t="s">
        <v>51</v>
      </c>
      <c r="J246" s="27" t="s">
        <v>52</v>
      </c>
      <c r="K246" s="27" t="s">
        <v>41</v>
      </c>
    </row>
    <row r="247" spans="1:11" ht="12" customHeight="1" x14ac:dyDescent="0.3">
      <c r="B247" s="16" t="s">
        <v>1</v>
      </c>
      <c r="C247" s="16">
        <v>8921</v>
      </c>
      <c r="D247" s="16">
        <v>7954</v>
      </c>
      <c r="E247" s="16">
        <f>SUM(C247:D247)</f>
        <v>16875</v>
      </c>
      <c r="F247" s="16">
        <v>9582</v>
      </c>
      <c r="G247" s="16">
        <v>8751</v>
      </c>
      <c r="H247" s="16">
        <f t="shared" ref="H247:H284" si="14">SUM(F247:G247)</f>
        <v>18333</v>
      </c>
      <c r="I247" s="16">
        <v>10243</v>
      </c>
      <c r="J247" s="16">
        <v>9548</v>
      </c>
      <c r="K247" s="16">
        <f t="shared" ref="K247:K284" si="15">SUM(I247:J247)</f>
        <v>19791</v>
      </c>
    </row>
    <row r="248" spans="1:11" ht="12" customHeight="1" x14ac:dyDescent="0.3">
      <c r="B248" s="16" t="s">
        <v>54</v>
      </c>
      <c r="C248" s="16">
        <v>5124</v>
      </c>
      <c r="D248" s="16">
        <v>4932</v>
      </c>
      <c r="E248" s="16">
        <f t="shared" ref="E248:E283" si="16">SUM(C248:D248)</f>
        <v>10056</v>
      </c>
      <c r="F248" s="16">
        <v>5874</v>
      </c>
      <c r="G248" s="16">
        <v>5365</v>
      </c>
      <c r="H248" s="16">
        <f t="shared" si="14"/>
        <v>11239</v>
      </c>
      <c r="I248" s="16">
        <v>4709</v>
      </c>
      <c r="J248" s="16">
        <v>4726</v>
      </c>
      <c r="K248" s="16">
        <f t="shared" si="15"/>
        <v>9435</v>
      </c>
    </row>
    <row r="249" spans="1:11" ht="12" customHeight="1" x14ac:dyDescent="0.3">
      <c r="B249" s="16" t="s">
        <v>2</v>
      </c>
      <c r="C249" s="16">
        <v>5325</v>
      </c>
      <c r="D249" s="16">
        <v>4215</v>
      </c>
      <c r="E249" s="16">
        <f t="shared" si="16"/>
        <v>9540</v>
      </c>
      <c r="F249" s="16">
        <v>5965</v>
      </c>
      <c r="G249" s="16">
        <v>5241</v>
      </c>
      <c r="H249" s="16">
        <f t="shared" si="14"/>
        <v>11206</v>
      </c>
      <c r="I249" s="16">
        <v>109084</v>
      </c>
      <c r="J249" s="16">
        <v>8101</v>
      </c>
      <c r="K249" s="16">
        <f t="shared" si="15"/>
        <v>117185</v>
      </c>
    </row>
    <row r="250" spans="1:11" ht="12" customHeight="1" x14ac:dyDescent="0.3">
      <c r="B250" s="16" t="s">
        <v>3</v>
      </c>
      <c r="C250" s="16">
        <v>10245</v>
      </c>
      <c r="D250" s="16">
        <v>14256</v>
      </c>
      <c r="E250" s="16">
        <f t="shared" si="16"/>
        <v>24501</v>
      </c>
      <c r="F250" s="16">
        <v>11574</v>
      </c>
      <c r="G250" s="16">
        <v>15424</v>
      </c>
      <c r="H250" s="16">
        <f t="shared" si="14"/>
        <v>26998</v>
      </c>
      <c r="I250" s="16">
        <v>31454</v>
      </c>
      <c r="J250" s="16">
        <v>32936</v>
      </c>
      <c r="K250" s="16">
        <f t="shared" si="15"/>
        <v>64390</v>
      </c>
    </row>
    <row r="251" spans="1:11" ht="12" customHeight="1" x14ac:dyDescent="0.3">
      <c r="B251" s="16" t="s">
        <v>4</v>
      </c>
      <c r="C251" s="16">
        <v>11452</v>
      </c>
      <c r="D251" s="16">
        <v>10258</v>
      </c>
      <c r="E251" s="16">
        <f t="shared" si="16"/>
        <v>21710</v>
      </c>
      <c r="F251" s="16">
        <v>11953</v>
      </c>
      <c r="G251" s="16">
        <v>11245</v>
      </c>
      <c r="H251" s="16">
        <f t="shared" si="14"/>
        <v>23198</v>
      </c>
      <c r="I251" s="16">
        <v>3982</v>
      </c>
      <c r="J251" s="16">
        <v>8258</v>
      </c>
      <c r="K251" s="16">
        <f t="shared" si="15"/>
        <v>12240</v>
      </c>
    </row>
    <row r="252" spans="1:11" ht="12" customHeight="1" x14ac:dyDescent="0.3">
      <c r="B252" s="16" t="s">
        <v>5</v>
      </c>
      <c r="C252" s="16">
        <v>39258</v>
      </c>
      <c r="D252" s="16">
        <v>37526</v>
      </c>
      <c r="E252" s="16">
        <f t="shared" si="16"/>
        <v>76784</v>
      </c>
      <c r="F252" s="16">
        <v>41245</v>
      </c>
      <c r="G252" s="16">
        <v>39582</v>
      </c>
      <c r="H252" s="16">
        <f t="shared" si="14"/>
        <v>80827</v>
      </c>
      <c r="I252" s="16">
        <v>43232</v>
      </c>
      <c r="J252" s="16">
        <v>41638</v>
      </c>
      <c r="K252" s="16">
        <f t="shared" si="15"/>
        <v>84870</v>
      </c>
    </row>
    <row r="253" spans="1:11" ht="12" customHeight="1" x14ac:dyDescent="0.3">
      <c r="B253" s="16" t="s">
        <v>6</v>
      </c>
      <c r="C253" s="16">
        <v>2546</v>
      </c>
      <c r="D253" s="16">
        <v>2215</v>
      </c>
      <c r="E253" s="16">
        <f t="shared" si="16"/>
        <v>4761</v>
      </c>
      <c r="F253" s="16">
        <v>3015</v>
      </c>
      <c r="G253" s="16">
        <v>2745</v>
      </c>
      <c r="H253" s="16">
        <f t="shared" si="14"/>
        <v>5760</v>
      </c>
      <c r="I253" s="16">
        <v>3484</v>
      </c>
      <c r="J253" s="16">
        <v>3275</v>
      </c>
      <c r="K253" s="16">
        <f t="shared" si="15"/>
        <v>6759</v>
      </c>
    </row>
    <row r="254" spans="1:11" ht="12" customHeight="1" x14ac:dyDescent="0.3">
      <c r="B254" s="16" t="s">
        <v>7</v>
      </c>
      <c r="C254" s="16">
        <v>894</v>
      </c>
      <c r="D254" s="16">
        <v>846</v>
      </c>
      <c r="E254" s="16">
        <f t="shared" si="16"/>
        <v>1740</v>
      </c>
      <c r="F254" s="16">
        <v>1024</v>
      </c>
      <c r="G254" s="16">
        <v>948</v>
      </c>
      <c r="H254" s="16">
        <f t="shared" si="14"/>
        <v>1972</v>
      </c>
      <c r="I254" s="16">
        <v>1154</v>
      </c>
      <c r="J254" s="16">
        <v>1050</v>
      </c>
      <c r="K254" s="16">
        <f t="shared" si="15"/>
        <v>2204</v>
      </c>
    </row>
    <row r="255" spans="1:11" ht="12" customHeight="1" x14ac:dyDescent="0.3">
      <c r="B255" s="16" t="s">
        <v>8</v>
      </c>
      <c r="C255" s="16">
        <v>2651</v>
      </c>
      <c r="D255" s="16">
        <v>2315</v>
      </c>
      <c r="E255" s="16">
        <f t="shared" si="16"/>
        <v>4966</v>
      </c>
      <c r="F255" s="16">
        <v>3152</v>
      </c>
      <c r="G255" s="16">
        <v>2689</v>
      </c>
      <c r="H255" s="16">
        <f t="shared" si="14"/>
        <v>5841</v>
      </c>
      <c r="I255" s="16">
        <v>3653</v>
      </c>
      <c r="J255" s="16">
        <v>3063</v>
      </c>
      <c r="K255" s="16">
        <f t="shared" si="15"/>
        <v>6716</v>
      </c>
    </row>
    <row r="256" spans="1:11" ht="12" customHeight="1" x14ac:dyDescent="0.3">
      <c r="B256" s="16" t="s">
        <v>55</v>
      </c>
      <c r="C256" s="16">
        <v>4568</v>
      </c>
      <c r="D256" s="16">
        <v>4425</v>
      </c>
      <c r="E256" s="16">
        <f t="shared" si="16"/>
        <v>8993</v>
      </c>
      <c r="F256" s="16">
        <v>4958</v>
      </c>
      <c r="G256" s="16">
        <v>4689</v>
      </c>
      <c r="H256" s="16">
        <f t="shared" si="14"/>
        <v>9647</v>
      </c>
      <c r="I256" s="16">
        <v>7721</v>
      </c>
      <c r="J256" s="16">
        <v>8873</v>
      </c>
      <c r="K256" s="16">
        <f t="shared" si="15"/>
        <v>16594</v>
      </c>
    </row>
    <row r="257" spans="2:11" ht="12" customHeight="1" x14ac:dyDescent="0.3">
      <c r="B257" s="16" t="s">
        <v>10</v>
      </c>
      <c r="C257" s="16">
        <v>1864</v>
      </c>
      <c r="D257" s="16">
        <v>1624</v>
      </c>
      <c r="E257" s="16">
        <f t="shared" si="16"/>
        <v>3488</v>
      </c>
      <c r="F257" s="16">
        <v>2241</v>
      </c>
      <c r="G257" s="16">
        <v>2045</v>
      </c>
      <c r="H257" s="16">
        <f t="shared" si="14"/>
        <v>4286</v>
      </c>
      <c r="I257" s="16">
        <v>512</v>
      </c>
      <c r="J257" s="16">
        <v>499</v>
      </c>
      <c r="K257" s="16">
        <f t="shared" si="15"/>
        <v>1011</v>
      </c>
    </row>
    <row r="258" spans="2:11" ht="12" customHeight="1" x14ac:dyDescent="0.3">
      <c r="B258" s="16" t="s">
        <v>11</v>
      </c>
      <c r="C258" s="16">
        <v>9856</v>
      </c>
      <c r="D258" s="16">
        <v>9754</v>
      </c>
      <c r="E258" s="16">
        <f t="shared" si="16"/>
        <v>19610</v>
      </c>
      <c r="F258" s="16">
        <v>10852</v>
      </c>
      <c r="G258" s="16">
        <v>9857</v>
      </c>
      <c r="H258" s="16">
        <f t="shared" si="14"/>
        <v>20709</v>
      </c>
      <c r="I258" s="16">
        <v>6291</v>
      </c>
      <c r="J258" s="16">
        <v>6150</v>
      </c>
      <c r="K258" s="16">
        <f t="shared" si="15"/>
        <v>12441</v>
      </c>
    </row>
    <row r="259" spans="2:11" ht="12" customHeight="1" x14ac:dyDescent="0.3">
      <c r="B259" s="16" t="s">
        <v>12</v>
      </c>
      <c r="C259" s="16">
        <v>3265</v>
      </c>
      <c r="D259" s="16">
        <v>3125</v>
      </c>
      <c r="E259" s="16">
        <f t="shared" si="16"/>
        <v>6390</v>
      </c>
      <c r="F259" s="16">
        <v>3741</v>
      </c>
      <c r="G259" s="16">
        <v>3125</v>
      </c>
      <c r="H259" s="16">
        <f t="shared" si="14"/>
        <v>6866</v>
      </c>
      <c r="I259" s="16">
        <v>4217</v>
      </c>
      <c r="J259" s="16">
        <v>3125</v>
      </c>
      <c r="K259" s="16">
        <f t="shared" si="15"/>
        <v>7342</v>
      </c>
    </row>
    <row r="260" spans="2:11" ht="12" customHeight="1" x14ac:dyDescent="0.3">
      <c r="B260" s="16" t="s">
        <v>13</v>
      </c>
      <c r="C260" s="16">
        <v>332</v>
      </c>
      <c r="D260" s="16">
        <v>289</v>
      </c>
      <c r="E260" s="16">
        <f t="shared" si="16"/>
        <v>621</v>
      </c>
      <c r="F260" s="16">
        <v>625</v>
      </c>
      <c r="G260" s="16">
        <v>395</v>
      </c>
      <c r="H260" s="16">
        <f t="shared" si="14"/>
        <v>1020</v>
      </c>
      <c r="I260" s="16">
        <v>918</v>
      </c>
      <c r="J260" s="16">
        <v>501</v>
      </c>
      <c r="K260" s="16">
        <f t="shared" si="15"/>
        <v>1419</v>
      </c>
    </row>
    <row r="261" spans="2:11" ht="12" customHeight="1" x14ac:dyDescent="0.3">
      <c r="B261" s="16" t="s">
        <v>14</v>
      </c>
      <c r="C261" s="16">
        <v>3487</v>
      </c>
      <c r="D261" s="16">
        <v>3254</v>
      </c>
      <c r="E261" s="16">
        <f t="shared" si="16"/>
        <v>6741</v>
      </c>
      <c r="F261" s="16">
        <v>3952</v>
      </c>
      <c r="G261" s="16">
        <v>3541</v>
      </c>
      <c r="H261" s="16">
        <f t="shared" si="14"/>
        <v>7493</v>
      </c>
      <c r="I261" s="16">
        <v>4417</v>
      </c>
      <c r="J261" s="16">
        <v>3828</v>
      </c>
      <c r="K261" s="16">
        <f t="shared" si="15"/>
        <v>8245</v>
      </c>
    </row>
    <row r="262" spans="2:11" ht="12" customHeight="1" x14ac:dyDescent="0.3">
      <c r="B262" s="16" t="s">
        <v>15</v>
      </c>
      <c r="C262" s="16">
        <v>9758</v>
      </c>
      <c r="D262" s="16">
        <v>8925</v>
      </c>
      <c r="E262" s="16">
        <f t="shared" si="16"/>
        <v>18683</v>
      </c>
      <c r="F262" s="16">
        <v>10245</v>
      </c>
      <c r="G262" s="16">
        <v>9752</v>
      </c>
      <c r="H262" s="16">
        <f t="shared" si="14"/>
        <v>19997</v>
      </c>
      <c r="I262" s="16">
        <v>22561</v>
      </c>
      <c r="J262" s="16">
        <v>13899</v>
      </c>
      <c r="K262" s="16">
        <f t="shared" si="15"/>
        <v>36460</v>
      </c>
    </row>
    <row r="263" spans="2:11" ht="12" customHeight="1" x14ac:dyDescent="0.3">
      <c r="B263" s="16" t="s">
        <v>16</v>
      </c>
      <c r="C263" s="16">
        <v>7458</v>
      </c>
      <c r="D263" s="16">
        <v>7221</v>
      </c>
      <c r="E263" s="16">
        <f t="shared" si="16"/>
        <v>14679</v>
      </c>
      <c r="F263" s="16">
        <v>8145</v>
      </c>
      <c r="G263" s="16">
        <v>7856</v>
      </c>
      <c r="H263" s="16">
        <f t="shared" si="14"/>
        <v>16001</v>
      </c>
      <c r="I263" s="16">
        <v>3664</v>
      </c>
      <c r="J263" s="16">
        <v>4103</v>
      </c>
      <c r="K263" s="16">
        <f t="shared" si="15"/>
        <v>7767</v>
      </c>
    </row>
    <row r="264" spans="2:11" ht="12" customHeight="1" x14ac:dyDescent="0.3">
      <c r="B264" s="16" t="s">
        <v>17</v>
      </c>
      <c r="C264" s="16">
        <v>74568</v>
      </c>
      <c r="D264" s="16">
        <v>68158</v>
      </c>
      <c r="E264" s="16">
        <f t="shared" si="16"/>
        <v>142726</v>
      </c>
      <c r="F264" s="16">
        <v>79524</v>
      </c>
      <c r="G264" s="16">
        <v>74125</v>
      </c>
      <c r="H264" s="16">
        <f t="shared" si="14"/>
        <v>153649</v>
      </c>
      <c r="I264" s="16">
        <v>47965</v>
      </c>
      <c r="J264" s="16">
        <v>48686</v>
      </c>
      <c r="K264" s="16">
        <f t="shared" si="15"/>
        <v>96651</v>
      </c>
    </row>
    <row r="265" spans="2:11" ht="12" customHeight="1" x14ac:dyDescent="0.3">
      <c r="B265" s="16" t="s">
        <v>18</v>
      </c>
      <c r="C265" s="16">
        <v>30546</v>
      </c>
      <c r="D265" s="16">
        <v>29925</v>
      </c>
      <c r="E265" s="16">
        <f t="shared" si="16"/>
        <v>60471</v>
      </c>
      <c r="F265" s="16">
        <v>34125</v>
      </c>
      <c r="G265" s="16">
        <v>31254</v>
      </c>
      <c r="H265" s="16">
        <f t="shared" si="14"/>
        <v>65379</v>
      </c>
      <c r="I265" s="16">
        <v>37704</v>
      </c>
      <c r="J265" s="16">
        <v>32583</v>
      </c>
      <c r="K265" s="16">
        <f t="shared" si="15"/>
        <v>70287</v>
      </c>
    </row>
    <row r="266" spans="2:11" ht="12" customHeight="1" x14ac:dyDescent="0.3">
      <c r="B266" s="16" t="s">
        <v>19</v>
      </c>
      <c r="C266" s="16">
        <v>93820</v>
      </c>
      <c r="D266" s="16">
        <v>90745</v>
      </c>
      <c r="E266" s="16">
        <f t="shared" si="16"/>
        <v>184565</v>
      </c>
      <c r="F266" s="16">
        <v>97452</v>
      </c>
      <c r="G266" s="16">
        <v>94526</v>
      </c>
      <c r="H266" s="16">
        <f t="shared" si="14"/>
        <v>191978</v>
      </c>
      <c r="I266" s="16">
        <v>104761</v>
      </c>
      <c r="J266" s="16">
        <v>79583</v>
      </c>
      <c r="K266" s="16">
        <f t="shared" si="15"/>
        <v>184344</v>
      </c>
    </row>
    <row r="267" spans="2:11" ht="12" customHeight="1" x14ac:dyDescent="0.3">
      <c r="B267" s="16" t="s">
        <v>20</v>
      </c>
      <c r="C267" s="16">
        <v>15276</v>
      </c>
      <c r="D267" s="16">
        <v>14552</v>
      </c>
      <c r="E267" s="16">
        <f t="shared" si="16"/>
        <v>29828</v>
      </c>
      <c r="F267" s="16">
        <v>15725</v>
      </c>
      <c r="G267" s="16">
        <v>15125</v>
      </c>
      <c r="H267" s="16">
        <f t="shared" si="14"/>
        <v>30850</v>
      </c>
      <c r="I267" s="16">
        <v>16174</v>
      </c>
      <c r="J267" s="16">
        <v>15698</v>
      </c>
      <c r="K267" s="16">
        <f t="shared" si="15"/>
        <v>31872</v>
      </c>
    </row>
    <row r="268" spans="2:11" ht="12" customHeight="1" x14ac:dyDescent="0.3">
      <c r="B268" s="16" t="s">
        <v>21</v>
      </c>
      <c r="C268" s="16">
        <v>12552</v>
      </c>
      <c r="D268" s="16">
        <v>12445</v>
      </c>
      <c r="E268" s="16">
        <f t="shared" si="16"/>
        <v>24997</v>
      </c>
      <c r="F268" s="16">
        <v>14528</v>
      </c>
      <c r="G268" s="16">
        <v>13524</v>
      </c>
      <c r="H268" s="16">
        <f t="shared" si="14"/>
        <v>28052</v>
      </c>
      <c r="I268" s="16">
        <v>15264</v>
      </c>
      <c r="J268" s="16">
        <v>11436</v>
      </c>
      <c r="K268" s="16">
        <f t="shared" si="15"/>
        <v>26700</v>
      </c>
    </row>
    <row r="269" spans="2:11" ht="12" customHeight="1" x14ac:dyDescent="0.3">
      <c r="B269" s="16" t="s">
        <v>22</v>
      </c>
      <c r="C269" s="16">
        <v>2482</v>
      </c>
      <c r="D269" s="16">
        <v>2451</v>
      </c>
      <c r="E269" s="16">
        <f t="shared" si="16"/>
        <v>4933</v>
      </c>
      <c r="F269" s="16">
        <v>2658</v>
      </c>
      <c r="G269" s="16">
        <v>2546</v>
      </c>
      <c r="H269" s="16">
        <f t="shared" si="14"/>
        <v>5204</v>
      </c>
      <c r="I269" s="16">
        <v>458</v>
      </c>
      <c r="J269" s="16">
        <v>532</v>
      </c>
      <c r="K269" s="16">
        <f t="shared" si="15"/>
        <v>990</v>
      </c>
    </row>
    <row r="270" spans="2:11" ht="12" customHeight="1" x14ac:dyDescent="0.3">
      <c r="B270" s="16" t="s">
        <v>23</v>
      </c>
      <c r="C270" s="16">
        <v>3254</v>
      </c>
      <c r="D270" s="16">
        <v>3189</v>
      </c>
      <c r="E270" s="16">
        <f t="shared" si="16"/>
        <v>6443</v>
      </c>
      <c r="F270" s="16">
        <v>3652</v>
      </c>
      <c r="G270" s="16">
        <v>3452</v>
      </c>
      <c r="H270" s="16">
        <f t="shared" si="14"/>
        <v>7104</v>
      </c>
      <c r="I270" s="16">
        <v>4050</v>
      </c>
      <c r="J270" s="16">
        <v>3715</v>
      </c>
      <c r="K270" s="16">
        <f t="shared" si="15"/>
        <v>7765</v>
      </c>
    </row>
    <row r="271" spans="2:11" ht="12" customHeight="1" x14ac:dyDescent="0.3">
      <c r="B271" s="16" t="s">
        <v>24</v>
      </c>
      <c r="C271" s="16">
        <v>18259</v>
      </c>
      <c r="D271" s="16">
        <v>18612</v>
      </c>
      <c r="E271" s="16">
        <f t="shared" si="16"/>
        <v>36871</v>
      </c>
      <c r="F271" s="16">
        <v>19856</v>
      </c>
      <c r="G271" s="16">
        <v>19245</v>
      </c>
      <c r="H271" s="16">
        <f t="shared" si="14"/>
        <v>39101</v>
      </c>
      <c r="I271" s="16">
        <v>21453</v>
      </c>
      <c r="J271" s="16">
        <v>19878</v>
      </c>
      <c r="K271" s="16">
        <f t="shared" si="15"/>
        <v>41331</v>
      </c>
    </row>
    <row r="272" spans="2:11" ht="12" customHeight="1" x14ac:dyDescent="0.3">
      <c r="B272" s="16" t="s">
        <v>46</v>
      </c>
      <c r="C272" s="16">
        <v>8265</v>
      </c>
      <c r="D272" s="16">
        <v>8045</v>
      </c>
      <c r="E272" s="16">
        <f t="shared" si="16"/>
        <v>16310</v>
      </c>
      <c r="F272" s="16">
        <v>9758</v>
      </c>
      <c r="G272" s="16">
        <v>9458</v>
      </c>
      <c r="H272" s="16">
        <f t="shared" si="14"/>
        <v>19216</v>
      </c>
      <c r="I272" s="16">
        <v>11251</v>
      </c>
      <c r="J272" s="16">
        <v>10871</v>
      </c>
      <c r="K272" s="16">
        <f t="shared" si="15"/>
        <v>22122</v>
      </c>
    </row>
    <row r="273" spans="1:11" ht="12" customHeight="1" x14ac:dyDescent="0.3">
      <c r="B273" s="16" t="s">
        <v>26</v>
      </c>
      <c r="C273" s="16">
        <v>71568</v>
      </c>
      <c r="D273" s="16">
        <v>69546</v>
      </c>
      <c r="E273" s="16">
        <f t="shared" si="16"/>
        <v>141114</v>
      </c>
      <c r="F273" s="16">
        <v>77452</v>
      </c>
      <c r="G273" s="16">
        <v>75125</v>
      </c>
      <c r="H273" s="16">
        <f t="shared" si="14"/>
        <v>152577</v>
      </c>
      <c r="I273" s="16">
        <v>13486</v>
      </c>
      <c r="J273" s="16">
        <v>9071</v>
      </c>
      <c r="K273" s="16">
        <f t="shared" si="15"/>
        <v>22557</v>
      </c>
    </row>
    <row r="274" spans="1:11" ht="12" customHeight="1" x14ac:dyDescent="0.3">
      <c r="B274" s="16" t="s">
        <v>27</v>
      </c>
      <c r="C274" s="16">
        <v>5642</v>
      </c>
      <c r="D274" s="16">
        <v>5524</v>
      </c>
      <c r="E274" s="16">
        <f t="shared" si="16"/>
        <v>11166</v>
      </c>
      <c r="F274" s="16">
        <v>6125</v>
      </c>
      <c r="G274" s="16">
        <v>5924</v>
      </c>
      <c r="H274" s="16">
        <f t="shared" si="14"/>
        <v>12049</v>
      </c>
      <c r="I274" s="16">
        <v>4053</v>
      </c>
      <c r="J274" s="16">
        <v>4009</v>
      </c>
      <c r="K274" s="16">
        <f t="shared" si="15"/>
        <v>8062</v>
      </c>
    </row>
    <row r="275" spans="1:11" ht="12" customHeight="1" x14ac:dyDescent="0.3">
      <c r="B275" s="16" t="s">
        <v>28</v>
      </c>
      <c r="C275" s="16">
        <v>894</v>
      </c>
      <c r="D275" s="16">
        <v>845</v>
      </c>
      <c r="E275" s="16">
        <f t="shared" si="16"/>
        <v>1739</v>
      </c>
      <c r="F275" s="16">
        <v>997</v>
      </c>
      <c r="G275" s="16">
        <v>915</v>
      </c>
      <c r="H275" s="16">
        <f t="shared" si="14"/>
        <v>1912</v>
      </c>
      <c r="I275" s="16">
        <v>1100</v>
      </c>
      <c r="J275" s="16">
        <v>985</v>
      </c>
      <c r="K275" s="16">
        <f t="shared" si="15"/>
        <v>2085</v>
      </c>
    </row>
    <row r="276" spans="1:11" ht="12" customHeight="1" x14ac:dyDescent="0.3">
      <c r="B276" s="16" t="s">
        <v>29</v>
      </c>
      <c r="C276" s="16">
        <v>2754</v>
      </c>
      <c r="D276" s="16">
        <v>2714</v>
      </c>
      <c r="E276" s="16">
        <f t="shared" si="16"/>
        <v>5468</v>
      </c>
      <c r="F276" s="16">
        <v>3125</v>
      </c>
      <c r="G276" s="16">
        <v>2865</v>
      </c>
      <c r="H276" s="16">
        <f t="shared" si="14"/>
        <v>5990</v>
      </c>
      <c r="I276" s="16">
        <v>3496</v>
      </c>
      <c r="J276" s="16">
        <v>3016</v>
      </c>
      <c r="K276" s="16">
        <f t="shared" si="15"/>
        <v>6512</v>
      </c>
    </row>
    <row r="277" spans="1:11" ht="12" customHeight="1" x14ac:dyDescent="0.3">
      <c r="B277" s="16" t="s">
        <v>30</v>
      </c>
      <c r="C277" s="16">
        <v>74748</v>
      </c>
      <c r="D277" s="16">
        <v>75445</v>
      </c>
      <c r="E277" s="16">
        <f t="shared" si="16"/>
        <v>150193</v>
      </c>
      <c r="F277" s="16">
        <v>78452</v>
      </c>
      <c r="G277" s="16">
        <v>77524</v>
      </c>
      <c r="H277" s="16">
        <f t="shared" si="14"/>
        <v>155976</v>
      </c>
      <c r="I277" s="16">
        <v>82156</v>
      </c>
      <c r="J277" s="16">
        <v>79603</v>
      </c>
      <c r="K277" s="16">
        <f t="shared" si="15"/>
        <v>161759</v>
      </c>
    </row>
    <row r="278" spans="1:11" ht="12" customHeight="1" x14ac:dyDescent="0.3">
      <c r="B278" s="16" t="s">
        <v>31</v>
      </c>
      <c r="C278" s="16">
        <v>9215</v>
      </c>
      <c r="D278" s="16">
        <v>10245</v>
      </c>
      <c r="E278" s="16">
        <f t="shared" si="16"/>
        <v>19460</v>
      </c>
      <c r="F278" s="16">
        <v>10245</v>
      </c>
      <c r="G278" s="16">
        <v>12458</v>
      </c>
      <c r="H278" s="16">
        <f t="shared" si="14"/>
        <v>22703</v>
      </c>
      <c r="I278" s="16">
        <v>7691</v>
      </c>
      <c r="J278" s="16">
        <v>8767</v>
      </c>
      <c r="K278" s="16">
        <f t="shared" si="15"/>
        <v>16458</v>
      </c>
    </row>
    <row r="279" spans="1:11" ht="12" customHeight="1" x14ac:dyDescent="0.3">
      <c r="B279" s="16" t="s">
        <v>32</v>
      </c>
      <c r="C279" s="16">
        <v>3454</v>
      </c>
      <c r="D279" s="16">
        <v>3245</v>
      </c>
      <c r="E279" s="16">
        <f t="shared" si="16"/>
        <v>6699</v>
      </c>
      <c r="F279" s="16">
        <v>3615</v>
      </c>
      <c r="G279" s="16">
        <v>3452</v>
      </c>
      <c r="H279" s="16">
        <f t="shared" si="14"/>
        <v>7067</v>
      </c>
      <c r="I279" s="16">
        <v>3545</v>
      </c>
      <c r="J279" s="16">
        <v>4239</v>
      </c>
      <c r="K279" s="16">
        <f t="shared" si="15"/>
        <v>7784</v>
      </c>
    </row>
    <row r="280" spans="1:11" ht="12" customHeight="1" x14ac:dyDescent="0.3">
      <c r="B280" s="16" t="s">
        <v>33</v>
      </c>
      <c r="C280" s="16">
        <v>15246</v>
      </c>
      <c r="D280" s="16">
        <v>14925</v>
      </c>
      <c r="E280" s="16">
        <f t="shared" si="16"/>
        <v>30171</v>
      </c>
      <c r="F280" s="16">
        <v>15924</v>
      </c>
      <c r="G280" s="16">
        <v>15621</v>
      </c>
      <c r="H280" s="16">
        <f t="shared" si="14"/>
        <v>31545</v>
      </c>
      <c r="I280" s="16">
        <v>8819</v>
      </c>
      <c r="J280" s="16">
        <v>9104</v>
      </c>
      <c r="K280" s="16">
        <f t="shared" si="15"/>
        <v>17923</v>
      </c>
    </row>
    <row r="281" spans="1:11" ht="12" customHeight="1" x14ac:dyDescent="0.3">
      <c r="B281" s="16" t="s">
        <v>34</v>
      </c>
      <c r="C281" s="16">
        <v>9145</v>
      </c>
      <c r="D281" s="16">
        <v>8925</v>
      </c>
      <c r="E281" s="16">
        <f t="shared" si="16"/>
        <v>18070</v>
      </c>
      <c r="F281" s="16">
        <v>1024</v>
      </c>
      <c r="G281" s="16">
        <v>958</v>
      </c>
      <c r="H281" s="16">
        <f t="shared" si="14"/>
        <v>1982</v>
      </c>
      <c r="I281" s="16">
        <v>672</v>
      </c>
      <c r="J281" s="16">
        <v>15153</v>
      </c>
      <c r="K281" s="16">
        <f t="shared" si="15"/>
        <v>15825</v>
      </c>
    </row>
    <row r="282" spans="1:11" ht="12" customHeight="1" x14ac:dyDescent="0.3">
      <c r="B282" s="16" t="s">
        <v>35</v>
      </c>
      <c r="C282" s="16">
        <v>4145</v>
      </c>
      <c r="D282" s="16">
        <v>3996</v>
      </c>
      <c r="E282" s="16">
        <f t="shared" si="16"/>
        <v>8141</v>
      </c>
      <c r="F282" s="16">
        <v>4521</v>
      </c>
      <c r="G282" s="16">
        <v>4254</v>
      </c>
      <c r="H282" s="16">
        <f t="shared" si="14"/>
        <v>8775</v>
      </c>
      <c r="I282" s="16">
        <v>4897</v>
      </c>
      <c r="J282" s="16">
        <v>4512</v>
      </c>
      <c r="K282" s="16">
        <f t="shared" si="15"/>
        <v>9409</v>
      </c>
    </row>
    <row r="283" spans="1:11" ht="12" customHeight="1" x14ac:dyDescent="0.3">
      <c r="B283" s="16" t="s">
        <v>36</v>
      </c>
      <c r="C283" s="16">
        <v>976</v>
      </c>
      <c r="D283" s="16">
        <v>461</v>
      </c>
      <c r="E283" s="16">
        <f t="shared" si="16"/>
        <v>1437</v>
      </c>
      <c r="F283" s="16">
        <v>953</v>
      </c>
      <c r="G283" s="16">
        <v>731</v>
      </c>
      <c r="H283" s="16">
        <f t="shared" si="14"/>
        <v>1684</v>
      </c>
      <c r="I283" s="16">
        <v>930</v>
      </c>
      <c r="J283" s="16">
        <v>1001</v>
      </c>
      <c r="K283" s="16">
        <f t="shared" si="15"/>
        <v>1931</v>
      </c>
    </row>
    <row r="284" spans="1:11" ht="12" customHeight="1" x14ac:dyDescent="0.3">
      <c r="B284" s="27" t="s">
        <v>41</v>
      </c>
      <c r="C284" s="27">
        <f>SUM(C247:C283)</f>
        <v>583813</v>
      </c>
      <c r="D284" s="27">
        <f>SUM(D247:D283)</f>
        <v>567127</v>
      </c>
      <c r="E284" s="27">
        <f>SUM(C284:D284)</f>
        <v>1150940</v>
      </c>
      <c r="F284" s="27">
        <f>SUM(F247:F283)</f>
        <v>617854</v>
      </c>
      <c r="G284" s="27">
        <f>SUM(G247:G283)</f>
        <v>596332</v>
      </c>
      <c r="H284" s="27">
        <f t="shared" si="14"/>
        <v>1214186</v>
      </c>
      <c r="I284" s="27">
        <f>SUM(I247:I283)</f>
        <v>651221</v>
      </c>
      <c r="J284" s="27">
        <f>SUM(J247:J283)</f>
        <v>516015</v>
      </c>
      <c r="K284" s="27">
        <f t="shared" si="15"/>
        <v>1167236</v>
      </c>
    </row>
    <row r="285" spans="1:11" ht="12" customHeight="1" x14ac:dyDescent="0.3">
      <c r="B285" s="129" t="s">
        <v>679</v>
      </c>
      <c r="C285" s="73"/>
      <c r="D285" s="73"/>
      <c r="E285" s="73"/>
      <c r="F285" s="73"/>
      <c r="G285" s="73"/>
      <c r="H285" s="73"/>
      <c r="I285" s="73"/>
      <c r="J285" s="73"/>
    </row>
    <row r="287" spans="1:11" ht="12" customHeight="1" x14ac:dyDescent="0.3">
      <c r="A287" s="40"/>
      <c r="B287" s="499" t="s">
        <v>686</v>
      </c>
      <c r="C287" s="499"/>
      <c r="D287" s="499"/>
      <c r="E287" s="499"/>
    </row>
    <row r="288" spans="1:11" ht="12" customHeight="1" x14ac:dyDescent="0.3">
      <c r="B288" s="14" t="s">
        <v>50</v>
      </c>
      <c r="C288" s="14">
        <v>2020</v>
      </c>
      <c r="D288" s="14">
        <v>2021</v>
      </c>
      <c r="E288" s="14">
        <v>2022</v>
      </c>
    </row>
    <row r="289" spans="1:5" ht="12" customHeight="1" x14ac:dyDescent="0.3">
      <c r="B289" s="33" t="s">
        <v>41</v>
      </c>
      <c r="C289" s="16">
        <f>E284</f>
        <v>1150940</v>
      </c>
      <c r="D289" s="16">
        <f>H284</f>
        <v>1214186</v>
      </c>
      <c r="E289" s="16">
        <f>K284</f>
        <v>1167236</v>
      </c>
    </row>
    <row r="290" spans="1:5" ht="12" customHeight="1" x14ac:dyDescent="0.3">
      <c r="B290" s="73" t="s">
        <v>56</v>
      </c>
      <c r="C290" s="95"/>
      <c r="D290" s="95"/>
      <c r="E290" s="95"/>
    </row>
    <row r="292" spans="1:5" ht="12" customHeight="1" x14ac:dyDescent="0.3">
      <c r="A292" s="40"/>
      <c r="B292" s="499" t="s">
        <v>685</v>
      </c>
      <c r="C292" s="499"/>
      <c r="D292" s="499"/>
      <c r="E292" s="499"/>
    </row>
    <row r="293" spans="1:5" ht="12" customHeight="1" x14ac:dyDescent="0.3">
      <c r="B293" s="13" t="s">
        <v>0</v>
      </c>
      <c r="C293" s="14">
        <v>2020</v>
      </c>
      <c r="D293" s="14">
        <v>2021</v>
      </c>
      <c r="E293" s="14">
        <v>2022</v>
      </c>
    </row>
    <row r="294" spans="1:5" ht="12" customHeight="1" x14ac:dyDescent="0.3">
      <c r="B294" s="15" t="s">
        <v>1</v>
      </c>
      <c r="C294" s="33">
        <v>115</v>
      </c>
      <c r="D294" s="33">
        <v>115</v>
      </c>
      <c r="E294" s="33">
        <v>120</v>
      </c>
    </row>
    <row r="295" spans="1:5" ht="12" customHeight="1" x14ac:dyDescent="0.3">
      <c r="B295" s="15" t="s">
        <v>54</v>
      </c>
      <c r="C295" s="33">
        <v>56</v>
      </c>
      <c r="D295" s="33">
        <v>56</v>
      </c>
      <c r="E295" s="33">
        <v>66</v>
      </c>
    </row>
    <row r="296" spans="1:5" ht="12" customHeight="1" x14ac:dyDescent="0.3">
      <c r="B296" s="15" t="s">
        <v>2</v>
      </c>
      <c r="C296" s="33">
        <v>142</v>
      </c>
      <c r="D296" s="33">
        <v>142</v>
      </c>
      <c r="E296" s="33">
        <v>116</v>
      </c>
    </row>
    <row r="297" spans="1:5" ht="12" customHeight="1" x14ac:dyDescent="0.3">
      <c r="B297" s="15" t="s">
        <v>3</v>
      </c>
      <c r="C297" s="33">
        <v>42</v>
      </c>
      <c r="D297" s="33">
        <v>42</v>
      </c>
      <c r="E297" s="33">
        <v>50</v>
      </c>
    </row>
    <row r="298" spans="1:5" ht="12" customHeight="1" x14ac:dyDescent="0.3">
      <c r="B298" s="15" t="s">
        <v>4</v>
      </c>
      <c r="C298" s="33">
        <v>98</v>
      </c>
      <c r="D298" s="33">
        <v>98</v>
      </c>
      <c r="E298" s="33">
        <v>92</v>
      </c>
    </row>
    <row r="299" spans="1:5" ht="12" customHeight="1" x14ac:dyDescent="0.3">
      <c r="B299" s="15" t="s">
        <v>5</v>
      </c>
      <c r="C299" s="33">
        <v>477</v>
      </c>
      <c r="D299" s="33">
        <v>477</v>
      </c>
      <c r="E299" s="33">
        <v>482</v>
      </c>
    </row>
    <row r="300" spans="1:5" ht="12" customHeight="1" x14ac:dyDescent="0.3">
      <c r="B300" s="15" t="s">
        <v>6</v>
      </c>
      <c r="C300" s="33">
        <v>46</v>
      </c>
      <c r="D300" s="33">
        <v>46</v>
      </c>
      <c r="E300" s="33">
        <v>46</v>
      </c>
    </row>
    <row r="301" spans="1:5" ht="12" customHeight="1" x14ac:dyDescent="0.3">
      <c r="B301" s="15" t="s">
        <v>7</v>
      </c>
      <c r="C301" s="33">
        <v>43</v>
      </c>
      <c r="D301" s="33">
        <v>43</v>
      </c>
      <c r="E301" s="33">
        <v>45</v>
      </c>
    </row>
    <row r="302" spans="1:5" ht="12" customHeight="1" x14ac:dyDescent="0.3">
      <c r="B302" s="15" t="s">
        <v>8</v>
      </c>
      <c r="C302" s="33">
        <v>102</v>
      </c>
      <c r="D302" s="33">
        <v>102</v>
      </c>
      <c r="E302" s="33">
        <v>102</v>
      </c>
    </row>
    <row r="303" spans="1:5" ht="12" customHeight="1" x14ac:dyDescent="0.3">
      <c r="B303" s="15" t="s">
        <v>55</v>
      </c>
      <c r="C303" s="33">
        <v>71</v>
      </c>
      <c r="D303" s="33">
        <v>71</v>
      </c>
      <c r="E303" s="33">
        <v>117</v>
      </c>
    </row>
    <row r="304" spans="1:5" ht="12" customHeight="1" x14ac:dyDescent="0.3">
      <c r="B304" s="15" t="s">
        <v>10</v>
      </c>
      <c r="C304" s="33">
        <v>45</v>
      </c>
      <c r="D304" s="33">
        <v>45</v>
      </c>
      <c r="E304" s="33">
        <v>18</v>
      </c>
    </row>
    <row r="305" spans="2:5" ht="12" customHeight="1" x14ac:dyDescent="0.3">
      <c r="B305" s="15" t="s">
        <v>11</v>
      </c>
      <c r="C305" s="33">
        <v>59</v>
      </c>
      <c r="D305" s="33">
        <v>59</v>
      </c>
      <c r="E305" s="33">
        <v>57</v>
      </c>
    </row>
    <row r="306" spans="2:5" ht="12" customHeight="1" x14ac:dyDescent="0.3">
      <c r="B306" s="15" t="s">
        <v>12</v>
      </c>
      <c r="C306" s="33">
        <v>58</v>
      </c>
      <c r="D306" s="33">
        <v>58</v>
      </c>
      <c r="E306" s="33">
        <v>58</v>
      </c>
    </row>
    <row r="307" spans="2:5" ht="12" customHeight="1" x14ac:dyDescent="0.3">
      <c r="B307" s="15" t="s">
        <v>13</v>
      </c>
      <c r="C307" s="33">
        <v>9</v>
      </c>
      <c r="D307" s="33">
        <v>9</v>
      </c>
      <c r="E307" s="33">
        <v>9</v>
      </c>
    </row>
    <row r="308" spans="2:5" ht="12" customHeight="1" x14ac:dyDescent="0.3">
      <c r="B308" s="15" t="s">
        <v>14</v>
      </c>
      <c r="C308" s="33">
        <v>67</v>
      </c>
      <c r="D308" s="33">
        <v>67</v>
      </c>
      <c r="E308" s="33">
        <v>67</v>
      </c>
    </row>
    <row r="309" spans="2:5" ht="12" customHeight="1" x14ac:dyDescent="0.3">
      <c r="B309" s="15" t="s">
        <v>15</v>
      </c>
      <c r="C309" s="33">
        <v>90</v>
      </c>
      <c r="D309" s="33">
        <v>90</v>
      </c>
      <c r="E309" s="33">
        <v>125</v>
      </c>
    </row>
    <row r="310" spans="2:5" ht="12" customHeight="1" x14ac:dyDescent="0.3">
      <c r="B310" s="15" t="s">
        <v>16</v>
      </c>
      <c r="C310" s="33">
        <v>71</v>
      </c>
      <c r="D310" s="33">
        <v>71</v>
      </c>
      <c r="E310" s="33">
        <v>43</v>
      </c>
    </row>
    <row r="311" spans="2:5" ht="12" customHeight="1" x14ac:dyDescent="0.3">
      <c r="B311" s="15" t="s">
        <v>17</v>
      </c>
      <c r="C311" s="33">
        <v>324</v>
      </c>
      <c r="D311" s="33">
        <v>324</v>
      </c>
      <c r="E311" s="33">
        <v>486</v>
      </c>
    </row>
    <row r="312" spans="2:5" ht="12" customHeight="1" x14ac:dyDescent="0.3">
      <c r="B312" s="15" t="s">
        <v>18</v>
      </c>
      <c r="C312" s="33">
        <v>321</v>
      </c>
      <c r="D312" s="33">
        <v>321</v>
      </c>
      <c r="E312" s="33">
        <v>321</v>
      </c>
    </row>
    <row r="313" spans="2:5" ht="12" customHeight="1" x14ac:dyDescent="0.3">
      <c r="B313" s="15" t="s">
        <v>19</v>
      </c>
      <c r="C313" s="33">
        <v>380</v>
      </c>
      <c r="D313" s="33">
        <v>380</v>
      </c>
      <c r="E313" s="33">
        <v>473</v>
      </c>
    </row>
    <row r="314" spans="2:5" ht="12" customHeight="1" x14ac:dyDescent="0.3">
      <c r="B314" s="15" t="s">
        <v>20</v>
      </c>
      <c r="C314" s="33">
        <v>83</v>
      </c>
      <c r="D314" s="33">
        <v>83</v>
      </c>
      <c r="E314" s="33">
        <v>83</v>
      </c>
    </row>
    <row r="315" spans="2:5" ht="12" customHeight="1" x14ac:dyDescent="0.3">
      <c r="B315" s="15" t="s">
        <v>21</v>
      </c>
      <c r="C315" s="33">
        <v>120</v>
      </c>
      <c r="D315" s="33">
        <v>120</v>
      </c>
      <c r="E315" s="33">
        <v>177</v>
      </c>
    </row>
    <row r="316" spans="2:5" ht="12" customHeight="1" x14ac:dyDescent="0.3">
      <c r="B316" s="15" t="s">
        <v>22</v>
      </c>
      <c r="C316" s="33">
        <v>26</v>
      </c>
      <c r="D316" s="33">
        <v>26</v>
      </c>
      <c r="E316" s="33">
        <v>13</v>
      </c>
    </row>
    <row r="317" spans="2:5" ht="12" customHeight="1" x14ac:dyDescent="0.3">
      <c r="B317" s="15" t="s">
        <v>23</v>
      </c>
      <c r="C317" s="33">
        <v>114</v>
      </c>
      <c r="D317" s="33">
        <v>114</v>
      </c>
      <c r="E317" s="33">
        <v>114</v>
      </c>
    </row>
    <row r="318" spans="2:5" ht="12" customHeight="1" x14ac:dyDescent="0.3">
      <c r="B318" s="15" t="s">
        <v>24</v>
      </c>
      <c r="C318" s="33">
        <v>109</v>
      </c>
      <c r="D318" s="33">
        <v>109</v>
      </c>
      <c r="E318" s="33">
        <v>109</v>
      </c>
    </row>
    <row r="319" spans="2:5" ht="12" customHeight="1" x14ac:dyDescent="0.3">
      <c r="B319" s="15" t="s">
        <v>46</v>
      </c>
      <c r="C319" s="33">
        <v>79</v>
      </c>
      <c r="D319" s="33">
        <v>79</v>
      </c>
      <c r="E319" s="33">
        <v>79</v>
      </c>
    </row>
    <row r="320" spans="2:5" ht="12" customHeight="1" x14ac:dyDescent="0.3">
      <c r="B320" s="15" t="s">
        <v>26</v>
      </c>
      <c r="C320" s="33">
        <v>268</v>
      </c>
      <c r="D320" s="33">
        <v>268</v>
      </c>
      <c r="E320" s="33">
        <v>252</v>
      </c>
    </row>
    <row r="321" spans="1:17" ht="12" customHeight="1" x14ac:dyDescent="0.3">
      <c r="B321" s="15" t="s">
        <v>27</v>
      </c>
      <c r="C321" s="33">
        <v>38</v>
      </c>
      <c r="D321" s="33">
        <v>38</v>
      </c>
      <c r="E321" s="33">
        <v>38</v>
      </c>
    </row>
    <row r="322" spans="1:17" ht="12" customHeight="1" x14ac:dyDescent="0.3">
      <c r="B322" s="15" t="s">
        <v>28</v>
      </c>
      <c r="C322" s="33">
        <v>22</v>
      </c>
      <c r="D322" s="33">
        <v>22</v>
      </c>
      <c r="E322" s="33">
        <v>22</v>
      </c>
    </row>
    <row r="323" spans="1:17" ht="12" customHeight="1" x14ac:dyDescent="0.3">
      <c r="B323" s="15" t="s">
        <v>29</v>
      </c>
      <c r="C323" s="33">
        <v>44</v>
      </c>
      <c r="D323" s="33">
        <v>44</v>
      </c>
      <c r="E323" s="33">
        <v>44</v>
      </c>
    </row>
    <row r="324" spans="1:17" ht="12" customHeight="1" x14ac:dyDescent="0.3">
      <c r="B324" s="15" t="s">
        <v>30</v>
      </c>
      <c r="C324" s="33">
        <v>328</v>
      </c>
      <c r="D324" s="33">
        <v>328</v>
      </c>
      <c r="E324" s="33">
        <v>328</v>
      </c>
    </row>
    <row r="325" spans="1:17" ht="12" customHeight="1" x14ac:dyDescent="0.3">
      <c r="B325" s="15" t="s">
        <v>31</v>
      </c>
      <c r="C325" s="33">
        <v>135</v>
      </c>
      <c r="D325" s="33">
        <v>135</v>
      </c>
      <c r="E325" s="33">
        <v>111</v>
      </c>
    </row>
    <row r="326" spans="1:17" ht="12" customHeight="1" x14ac:dyDescent="0.3">
      <c r="B326" s="15" t="s">
        <v>32</v>
      </c>
      <c r="C326" s="33">
        <v>61</v>
      </c>
      <c r="D326" s="33">
        <v>61</v>
      </c>
      <c r="E326" s="33">
        <v>55</v>
      </c>
    </row>
    <row r="327" spans="1:17" ht="12" customHeight="1" x14ac:dyDescent="0.3">
      <c r="B327" s="15" t="s">
        <v>33</v>
      </c>
      <c r="C327" s="33">
        <v>71</v>
      </c>
      <c r="D327" s="33">
        <v>71</v>
      </c>
      <c r="E327" s="33">
        <v>83</v>
      </c>
    </row>
    <row r="328" spans="1:17" ht="12" customHeight="1" x14ac:dyDescent="0.3">
      <c r="B328" s="15" t="s">
        <v>34</v>
      </c>
      <c r="C328" s="33">
        <v>128</v>
      </c>
      <c r="D328" s="33">
        <v>128</v>
      </c>
      <c r="E328" s="33">
        <v>729</v>
      </c>
    </row>
    <row r="329" spans="1:17" ht="12" customHeight="1" x14ac:dyDescent="0.3">
      <c r="B329" s="15" t="s">
        <v>35</v>
      </c>
      <c r="C329" s="33">
        <v>66</v>
      </c>
      <c r="D329" s="33">
        <v>66</v>
      </c>
      <c r="E329" s="33">
        <v>66</v>
      </c>
    </row>
    <row r="330" spans="1:17" ht="12" customHeight="1" x14ac:dyDescent="0.3">
      <c r="B330" s="15" t="s">
        <v>36</v>
      </c>
      <c r="C330" s="33">
        <v>67</v>
      </c>
      <c r="D330" s="33">
        <v>67</v>
      </c>
      <c r="E330" s="33">
        <v>67</v>
      </c>
    </row>
    <row r="331" spans="1:17" s="79" customFormat="1" ht="12" customHeight="1" x14ac:dyDescent="0.3">
      <c r="A331" s="40"/>
      <c r="B331" s="39" t="s">
        <v>41</v>
      </c>
      <c r="C331" s="128">
        <f>SUM(C294:C330)</f>
        <v>4375</v>
      </c>
      <c r="D331" s="128">
        <f>SUM(D294:D330)</f>
        <v>4375</v>
      </c>
      <c r="E331" s="128">
        <f>SUM(E294:E330)</f>
        <v>5263</v>
      </c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</row>
    <row r="332" spans="1:17" ht="12" customHeight="1" x14ac:dyDescent="0.3">
      <c r="B332" s="73" t="s">
        <v>679</v>
      </c>
      <c r="C332" s="35"/>
      <c r="D332" s="35"/>
      <c r="E332" s="35"/>
    </row>
    <row r="334" spans="1:17" ht="12" customHeight="1" x14ac:dyDescent="0.3">
      <c r="A334" s="40"/>
      <c r="B334" s="499" t="s">
        <v>690</v>
      </c>
      <c r="C334" s="499"/>
      <c r="D334" s="499"/>
      <c r="E334" s="499"/>
    </row>
    <row r="335" spans="1:17" ht="12" customHeight="1" x14ac:dyDescent="0.3">
      <c r="B335" s="14" t="s">
        <v>50</v>
      </c>
      <c r="C335" s="14">
        <v>2020</v>
      </c>
      <c r="D335" s="14">
        <v>2021</v>
      </c>
      <c r="E335" s="14">
        <v>2022</v>
      </c>
    </row>
    <row r="336" spans="1:17" ht="12" customHeight="1" x14ac:dyDescent="0.3">
      <c r="B336" s="33" t="s">
        <v>41</v>
      </c>
      <c r="C336" s="16">
        <v>4375</v>
      </c>
      <c r="D336" s="33">
        <v>4375</v>
      </c>
      <c r="E336" s="16">
        <f>E331</f>
        <v>5263</v>
      </c>
    </row>
    <row r="337" spans="1:11" ht="12" customHeight="1" x14ac:dyDescent="0.3">
      <c r="B337" s="37" t="s">
        <v>57</v>
      </c>
      <c r="C337" s="37"/>
      <c r="D337" s="37"/>
      <c r="E337" s="37"/>
    </row>
    <row r="339" spans="1:11" ht="12" customHeight="1" x14ac:dyDescent="0.3">
      <c r="A339" s="40"/>
      <c r="B339" s="499" t="s">
        <v>692</v>
      </c>
      <c r="C339" s="499"/>
      <c r="D339" s="499"/>
      <c r="E339" s="499"/>
      <c r="F339" s="499"/>
      <c r="G339" s="499"/>
      <c r="H339" s="499"/>
      <c r="I339" s="499"/>
      <c r="J339" s="499"/>
      <c r="K339" s="499"/>
    </row>
    <row r="340" spans="1:11" ht="12" customHeight="1" x14ac:dyDescent="0.3">
      <c r="B340" s="13" t="s">
        <v>0</v>
      </c>
      <c r="C340" s="502">
        <v>2020</v>
      </c>
      <c r="D340" s="504"/>
      <c r="E340" s="13"/>
      <c r="F340" s="502">
        <v>2021</v>
      </c>
      <c r="G340" s="504"/>
      <c r="H340" s="13"/>
      <c r="I340" s="502">
        <v>2022</v>
      </c>
      <c r="J340" s="504"/>
      <c r="K340" s="13"/>
    </row>
    <row r="341" spans="1:11" ht="12" customHeight="1" x14ac:dyDescent="0.3">
      <c r="B341" s="13"/>
      <c r="C341" s="14" t="s">
        <v>51</v>
      </c>
      <c r="D341" s="14" t="s">
        <v>52</v>
      </c>
      <c r="E341" s="14" t="s">
        <v>41</v>
      </c>
      <c r="F341" s="14" t="s">
        <v>51</v>
      </c>
      <c r="G341" s="14" t="s">
        <v>52</v>
      </c>
      <c r="H341" s="14" t="s">
        <v>41</v>
      </c>
      <c r="I341" s="14" t="s">
        <v>51</v>
      </c>
      <c r="J341" s="14" t="s">
        <v>52</v>
      </c>
      <c r="K341" s="13" t="s">
        <v>41</v>
      </c>
    </row>
    <row r="342" spans="1:11" ht="12" customHeight="1" x14ac:dyDescent="0.3">
      <c r="B342" s="15" t="s">
        <v>1</v>
      </c>
      <c r="C342" s="16">
        <v>452</v>
      </c>
      <c r="D342" s="16">
        <v>471</v>
      </c>
      <c r="E342" s="16">
        <f t="shared" ref="E342:E378" si="17">SUM(C342:D342)</f>
        <v>923</v>
      </c>
      <c r="F342" s="16">
        <v>452</v>
      </c>
      <c r="G342" s="16">
        <v>471</v>
      </c>
      <c r="H342" s="16">
        <f t="shared" ref="H342:H378" si="18">SUM(F342:G342)</f>
        <v>923</v>
      </c>
      <c r="I342" s="16">
        <v>452</v>
      </c>
      <c r="J342" s="16">
        <v>471</v>
      </c>
      <c r="K342" s="16">
        <f>SUM(I342:J342)</f>
        <v>923</v>
      </c>
    </row>
    <row r="343" spans="1:11" ht="12" customHeight="1" x14ac:dyDescent="0.3">
      <c r="B343" s="15" t="s">
        <v>54</v>
      </c>
      <c r="C343" s="16">
        <v>295</v>
      </c>
      <c r="D343" s="16">
        <v>241</v>
      </c>
      <c r="E343" s="16">
        <f t="shared" si="17"/>
        <v>536</v>
      </c>
      <c r="F343" s="16">
        <v>295</v>
      </c>
      <c r="G343" s="16">
        <v>241</v>
      </c>
      <c r="H343" s="16">
        <f t="shared" si="18"/>
        <v>536</v>
      </c>
      <c r="I343" s="16">
        <v>362</v>
      </c>
      <c r="J343" s="16">
        <v>312</v>
      </c>
      <c r="K343" s="16">
        <f>SUM(I343:J343)</f>
        <v>674</v>
      </c>
    </row>
    <row r="344" spans="1:11" ht="12" customHeight="1" x14ac:dyDescent="0.3">
      <c r="B344" s="15" t="s">
        <v>2</v>
      </c>
      <c r="C344" s="16">
        <v>276</v>
      </c>
      <c r="D344" s="16">
        <v>115</v>
      </c>
      <c r="E344" s="16">
        <f t="shared" si="17"/>
        <v>391</v>
      </c>
      <c r="F344" s="16">
        <v>276</v>
      </c>
      <c r="G344" s="16">
        <v>115</v>
      </c>
      <c r="H344" s="16">
        <f t="shared" si="18"/>
        <v>391</v>
      </c>
      <c r="I344" s="16">
        <v>456</v>
      </c>
      <c r="J344" s="16">
        <v>81</v>
      </c>
      <c r="K344" s="16">
        <f>SUM(K342:K343)</f>
        <v>1597</v>
      </c>
    </row>
    <row r="345" spans="1:11" ht="12" customHeight="1" x14ac:dyDescent="0.3">
      <c r="B345" s="15" t="s">
        <v>3</v>
      </c>
      <c r="C345" s="16">
        <v>95</v>
      </c>
      <c r="D345" s="16">
        <v>162</v>
      </c>
      <c r="E345" s="16">
        <f t="shared" si="17"/>
        <v>257</v>
      </c>
      <c r="F345" s="16">
        <v>95</v>
      </c>
      <c r="G345" s="16">
        <v>162</v>
      </c>
      <c r="H345" s="16">
        <f t="shared" si="18"/>
        <v>257</v>
      </c>
      <c r="I345" s="16">
        <v>156</v>
      </c>
      <c r="J345" s="16">
        <v>433</v>
      </c>
      <c r="K345" s="16">
        <f>SUM(I345:J345)</f>
        <v>589</v>
      </c>
    </row>
    <row r="346" spans="1:11" ht="12" customHeight="1" x14ac:dyDescent="0.3">
      <c r="B346" s="15" t="s">
        <v>4</v>
      </c>
      <c r="C346" s="16">
        <v>103</v>
      </c>
      <c r="D346" s="16">
        <v>458</v>
      </c>
      <c r="E346" s="16">
        <f t="shared" si="17"/>
        <v>561</v>
      </c>
      <c r="F346" s="16">
        <v>103</v>
      </c>
      <c r="G346" s="16">
        <v>458</v>
      </c>
      <c r="H346" s="16">
        <f t="shared" si="18"/>
        <v>561</v>
      </c>
      <c r="I346" s="16">
        <v>93</v>
      </c>
      <c r="J346" s="16">
        <v>343</v>
      </c>
      <c r="K346" s="16">
        <f>SUM(I346:J346)</f>
        <v>436</v>
      </c>
    </row>
    <row r="347" spans="1:11" ht="12" customHeight="1" x14ac:dyDescent="0.3">
      <c r="B347" s="15" t="s">
        <v>5</v>
      </c>
      <c r="C347" s="16">
        <v>1425</v>
      </c>
      <c r="D347" s="16">
        <v>104</v>
      </c>
      <c r="E347" s="16">
        <f t="shared" si="17"/>
        <v>1529</v>
      </c>
      <c r="F347" s="16">
        <v>1425</v>
      </c>
      <c r="G347" s="16">
        <v>104</v>
      </c>
      <c r="H347" s="16">
        <f t="shared" si="18"/>
        <v>1529</v>
      </c>
      <c r="I347" s="16">
        <v>1425</v>
      </c>
      <c r="J347" s="16">
        <v>104</v>
      </c>
      <c r="K347" s="16">
        <f>SUM(K345:K346)</f>
        <v>1025</v>
      </c>
    </row>
    <row r="348" spans="1:11" ht="12" customHeight="1" x14ac:dyDescent="0.3">
      <c r="B348" s="15" t="s">
        <v>6</v>
      </c>
      <c r="C348" s="16">
        <v>78</v>
      </c>
      <c r="D348" s="16">
        <v>52</v>
      </c>
      <c r="E348" s="16">
        <f t="shared" si="17"/>
        <v>130</v>
      </c>
      <c r="F348" s="16">
        <v>78</v>
      </c>
      <c r="G348" s="16">
        <v>52</v>
      </c>
      <c r="H348" s="16">
        <f t="shared" si="18"/>
        <v>130</v>
      </c>
      <c r="I348" s="16">
        <v>78</v>
      </c>
      <c r="J348" s="16">
        <v>52</v>
      </c>
      <c r="K348" s="16">
        <f>SUM(I348:J348)</f>
        <v>130</v>
      </c>
    </row>
    <row r="349" spans="1:11" ht="12" customHeight="1" x14ac:dyDescent="0.3">
      <c r="B349" s="15" t="s">
        <v>7</v>
      </c>
      <c r="C349" s="16">
        <v>39</v>
      </c>
      <c r="D349" s="16">
        <v>37</v>
      </c>
      <c r="E349" s="16">
        <f t="shared" si="17"/>
        <v>76</v>
      </c>
      <c r="F349" s="16">
        <v>39</v>
      </c>
      <c r="G349" s="16">
        <v>37</v>
      </c>
      <c r="H349" s="16">
        <f t="shared" si="18"/>
        <v>76</v>
      </c>
      <c r="I349" s="16">
        <v>39</v>
      </c>
      <c r="J349" s="16">
        <v>37</v>
      </c>
      <c r="K349" s="16">
        <f>SUM(I349:J349)</f>
        <v>76</v>
      </c>
    </row>
    <row r="350" spans="1:11" ht="12" customHeight="1" x14ac:dyDescent="0.3">
      <c r="B350" s="15" t="s">
        <v>8</v>
      </c>
      <c r="C350" s="16">
        <v>61</v>
      </c>
      <c r="D350" s="16">
        <v>14</v>
      </c>
      <c r="E350" s="16">
        <f t="shared" si="17"/>
        <v>75</v>
      </c>
      <c r="F350" s="16">
        <v>61</v>
      </c>
      <c r="G350" s="16">
        <v>14</v>
      </c>
      <c r="H350" s="16">
        <f t="shared" si="18"/>
        <v>75</v>
      </c>
      <c r="I350" s="16">
        <v>61</v>
      </c>
      <c r="J350" s="16">
        <v>14</v>
      </c>
      <c r="K350" s="16">
        <f>SUM(K348:K349)</f>
        <v>206</v>
      </c>
    </row>
    <row r="351" spans="1:11" ht="12" customHeight="1" x14ac:dyDescent="0.3">
      <c r="B351" s="15" t="s">
        <v>55</v>
      </c>
      <c r="C351" s="16">
        <v>172</v>
      </c>
      <c r="D351" s="16">
        <v>245</v>
      </c>
      <c r="E351" s="16">
        <f t="shared" si="17"/>
        <v>417</v>
      </c>
      <c r="F351" s="16">
        <v>172</v>
      </c>
      <c r="G351" s="16">
        <v>245</v>
      </c>
      <c r="H351" s="16">
        <f t="shared" si="18"/>
        <v>417</v>
      </c>
      <c r="I351" s="16">
        <v>267</v>
      </c>
      <c r="J351" s="16">
        <v>293</v>
      </c>
      <c r="K351" s="16">
        <f>SUM(I351:J351)</f>
        <v>560</v>
      </c>
    </row>
    <row r="352" spans="1:11" ht="12" customHeight="1" x14ac:dyDescent="0.3">
      <c r="B352" s="15" t="s">
        <v>10</v>
      </c>
      <c r="C352" s="16">
        <v>45</v>
      </c>
      <c r="D352" s="16">
        <v>32</v>
      </c>
      <c r="E352" s="16">
        <f t="shared" si="17"/>
        <v>77</v>
      </c>
      <c r="F352" s="16">
        <v>45</v>
      </c>
      <c r="G352" s="16">
        <v>32</v>
      </c>
      <c r="H352" s="16">
        <f t="shared" si="18"/>
        <v>77</v>
      </c>
      <c r="I352" s="16">
        <v>23</v>
      </c>
      <c r="J352" s="16">
        <v>35</v>
      </c>
      <c r="K352" s="16">
        <f>SUM(I352:J352)</f>
        <v>58</v>
      </c>
    </row>
    <row r="353" spans="2:11" ht="12" customHeight="1" x14ac:dyDescent="0.3">
      <c r="B353" s="15" t="s">
        <v>11</v>
      </c>
      <c r="C353" s="16">
        <v>176</v>
      </c>
      <c r="D353" s="16">
        <v>185</v>
      </c>
      <c r="E353" s="16">
        <f t="shared" si="17"/>
        <v>361</v>
      </c>
      <c r="F353" s="16">
        <v>176</v>
      </c>
      <c r="G353" s="16">
        <v>185</v>
      </c>
      <c r="H353" s="16">
        <f t="shared" si="18"/>
        <v>361</v>
      </c>
      <c r="I353" s="16">
        <v>190</v>
      </c>
      <c r="J353" s="16">
        <v>152</v>
      </c>
      <c r="K353" s="16">
        <f>SUM(K351:K352)</f>
        <v>618</v>
      </c>
    </row>
    <row r="354" spans="2:11" ht="12" customHeight="1" x14ac:dyDescent="0.3">
      <c r="B354" s="15" t="s">
        <v>12</v>
      </c>
      <c r="C354" s="16">
        <v>102</v>
      </c>
      <c r="D354" s="16">
        <v>82</v>
      </c>
      <c r="E354" s="16">
        <f t="shared" si="17"/>
        <v>184</v>
      </c>
      <c r="F354" s="16">
        <v>102</v>
      </c>
      <c r="G354" s="16">
        <v>82</v>
      </c>
      <c r="H354" s="16">
        <f t="shared" si="18"/>
        <v>184</v>
      </c>
      <c r="I354" s="16">
        <v>102</v>
      </c>
      <c r="J354" s="16">
        <v>82</v>
      </c>
      <c r="K354" s="16">
        <f>SUM(I354:J354)</f>
        <v>184</v>
      </c>
    </row>
    <row r="355" spans="2:11" ht="12" customHeight="1" x14ac:dyDescent="0.3">
      <c r="B355" s="15" t="s">
        <v>13</v>
      </c>
      <c r="C355" s="16">
        <v>24</v>
      </c>
      <c r="D355" s="16">
        <v>24</v>
      </c>
      <c r="E355" s="16">
        <f t="shared" si="17"/>
        <v>48</v>
      </c>
      <c r="F355" s="16">
        <v>24</v>
      </c>
      <c r="G355" s="16">
        <v>24</v>
      </c>
      <c r="H355" s="16">
        <f t="shared" si="18"/>
        <v>48</v>
      </c>
      <c r="I355" s="16">
        <v>24</v>
      </c>
      <c r="J355" s="16">
        <v>24</v>
      </c>
      <c r="K355" s="16">
        <f>SUM(I355:J355)</f>
        <v>48</v>
      </c>
    </row>
    <row r="356" spans="2:11" ht="12" customHeight="1" x14ac:dyDescent="0.3">
      <c r="B356" s="15" t="s">
        <v>14</v>
      </c>
      <c r="C356" s="16">
        <v>145</v>
      </c>
      <c r="D356" s="16">
        <v>97</v>
      </c>
      <c r="E356" s="16">
        <f t="shared" si="17"/>
        <v>242</v>
      </c>
      <c r="F356" s="16">
        <v>145</v>
      </c>
      <c r="G356" s="16">
        <v>97</v>
      </c>
      <c r="H356" s="16">
        <f t="shared" si="18"/>
        <v>242</v>
      </c>
      <c r="I356" s="16">
        <v>145</v>
      </c>
      <c r="J356" s="16">
        <v>97</v>
      </c>
      <c r="K356" s="16">
        <f>SUM(K354:K355)</f>
        <v>232</v>
      </c>
    </row>
    <row r="357" spans="2:11" ht="12" customHeight="1" x14ac:dyDescent="0.3">
      <c r="B357" s="15" t="s">
        <v>15</v>
      </c>
      <c r="C357" s="16">
        <v>386</v>
      </c>
      <c r="D357" s="16">
        <v>92</v>
      </c>
      <c r="E357" s="16">
        <f t="shared" si="17"/>
        <v>478</v>
      </c>
      <c r="F357" s="16">
        <v>386</v>
      </c>
      <c r="G357" s="16">
        <v>92</v>
      </c>
      <c r="H357" s="16">
        <f t="shared" si="18"/>
        <v>478</v>
      </c>
      <c r="I357" s="16">
        <v>306</v>
      </c>
      <c r="J357" s="16">
        <v>162</v>
      </c>
      <c r="K357" s="16">
        <f>SUM(I357:J357)</f>
        <v>468</v>
      </c>
    </row>
    <row r="358" spans="2:11" ht="12" customHeight="1" x14ac:dyDescent="0.3">
      <c r="B358" s="15" t="s">
        <v>16</v>
      </c>
      <c r="C358" s="16">
        <v>77</v>
      </c>
      <c r="D358" s="16">
        <v>251</v>
      </c>
      <c r="E358" s="16">
        <f t="shared" si="17"/>
        <v>328</v>
      </c>
      <c r="F358" s="16">
        <v>77</v>
      </c>
      <c r="G358" s="16">
        <v>251</v>
      </c>
      <c r="H358" s="16">
        <f t="shared" si="18"/>
        <v>328</v>
      </c>
      <c r="I358" s="16">
        <v>26</v>
      </c>
      <c r="J358" s="16">
        <v>211</v>
      </c>
      <c r="K358" s="16">
        <f>SUM(I358:J358)</f>
        <v>237</v>
      </c>
    </row>
    <row r="359" spans="2:11" ht="12" customHeight="1" x14ac:dyDescent="0.3">
      <c r="B359" s="15" t="s">
        <v>17</v>
      </c>
      <c r="C359" s="16">
        <v>824</v>
      </c>
      <c r="D359" s="16">
        <v>46</v>
      </c>
      <c r="E359" s="16">
        <f t="shared" si="17"/>
        <v>870</v>
      </c>
      <c r="F359" s="16">
        <v>824</v>
      </c>
      <c r="G359" s="16">
        <v>46</v>
      </c>
      <c r="H359" s="16">
        <f t="shared" si="18"/>
        <v>870</v>
      </c>
      <c r="I359" s="16">
        <v>978</v>
      </c>
      <c r="J359" s="16">
        <v>55</v>
      </c>
      <c r="K359" s="16">
        <f>SUM(K357:K358)</f>
        <v>705</v>
      </c>
    </row>
    <row r="360" spans="2:11" ht="12" customHeight="1" x14ac:dyDescent="0.3">
      <c r="B360" s="15" t="s">
        <v>18</v>
      </c>
      <c r="C360" s="16">
        <v>923</v>
      </c>
      <c r="D360" s="16">
        <v>274</v>
      </c>
      <c r="E360" s="16">
        <f t="shared" si="17"/>
        <v>1197</v>
      </c>
      <c r="F360" s="16">
        <v>923</v>
      </c>
      <c r="G360" s="16">
        <v>274</v>
      </c>
      <c r="H360" s="16">
        <f t="shared" si="18"/>
        <v>1197</v>
      </c>
      <c r="I360" s="16">
        <v>923</v>
      </c>
      <c r="J360" s="16">
        <v>274</v>
      </c>
      <c r="K360" s="16">
        <f>SUM(I360:J360)</f>
        <v>1197</v>
      </c>
    </row>
    <row r="361" spans="2:11" ht="12" customHeight="1" x14ac:dyDescent="0.3">
      <c r="B361" s="15" t="s">
        <v>19</v>
      </c>
      <c r="C361" s="16">
        <v>1325</v>
      </c>
      <c r="D361" s="16">
        <v>115</v>
      </c>
      <c r="E361" s="16">
        <f t="shared" si="17"/>
        <v>1440</v>
      </c>
      <c r="F361" s="16">
        <v>1325</v>
      </c>
      <c r="G361" s="16">
        <v>115</v>
      </c>
      <c r="H361" s="16">
        <f t="shared" si="18"/>
        <v>1440</v>
      </c>
      <c r="I361" s="16">
        <v>1336</v>
      </c>
      <c r="J361" s="16">
        <v>154</v>
      </c>
      <c r="K361" s="16">
        <f>SUM(I361:J361)</f>
        <v>1490</v>
      </c>
    </row>
    <row r="362" spans="2:11" ht="12" customHeight="1" x14ac:dyDescent="0.3">
      <c r="B362" s="15" t="s">
        <v>20</v>
      </c>
      <c r="C362" s="16">
        <v>425</v>
      </c>
      <c r="D362" s="16">
        <v>265</v>
      </c>
      <c r="E362" s="16">
        <f t="shared" si="17"/>
        <v>690</v>
      </c>
      <c r="F362" s="16">
        <v>425</v>
      </c>
      <c r="G362" s="16">
        <v>265</v>
      </c>
      <c r="H362" s="16">
        <f t="shared" si="18"/>
        <v>690</v>
      </c>
      <c r="I362" s="16">
        <v>425</v>
      </c>
      <c r="J362" s="16">
        <v>265</v>
      </c>
      <c r="K362" s="16">
        <f>SUM(K360:K361)</f>
        <v>2687</v>
      </c>
    </row>
    <row r="363" spans="2:11" ht="12" customHeight="1" x14ac:dyDescent="0.3">
      <c r="B363" s="15" t="s">
        <v>21</v>
      </c>
      <c r="C363" s="16">
        <v>365</v>
      </c>
      <c r="D363" s="16">
        <v>32</v>
      </c>
      <c r="E363" s="16">
        <f t="shared" si="17"/>
        <v>397</v>
      </c>
      <c r="F363" s="16">
        <v>365</v>
      </c>
      <c r="G363" s="16">
        <v>32</v>
      </c>
      <c r="H363" s="16">
        <f t="shared" si="18"/>
        <v>397</v>
      </c>
      <c r="I363" s="16">
        <v>1253</v>
      </c>
      <c r="J363" s="16">
        <v>616</v>
      </c>
      <c r="K363" s="16">
        <f>SUM(I363:J363)</f>
        <v>1869</v>
      </c>
    </row>
    <row r="364" spans="2:11" ht="12" customHeight="1" x14ac:dyDescent="0.3">
      <c r="B364" s="15" t="s">
        <v>22</v>
      </c>
      <c r="C364" s="16">
        <v>72</v>
      </c>
      <c r="D364" s="16">
        <v>28</v>
      </c>
      <c r="E364" s="16">
        <f t="shared" si="17"/>
        <v>100</v>
      </c>
      <c r="F364" s="16">
        <v>72</v>
      </c>
      <c r="G364" s="16">
        <v>28</v>
      </c>
      <c r="H364" s="16">
        <f t="shared" si="18"/>
        <v>100</v>
      </c>
      <c r="I364" s="16">
        <v>22</v>
      </c>
      <c r="J364" s="16">
        <v>14</v>
      </c>
      <c r="K364" s="16">
        <f>SUM(I364:J364)</f>
        <v>36</v>
      </c>
    </row>
    <row r="365" spans="2:11" ht="12" customHeight="1" x14ac:dyDescent="0.3">
      <c r="B365" s="15" t="s">
        <v>23</v>
      </c>
      <c r="C365" s="16">
        <v>245</v>
      </c>
      <c r="D365" s="16">
        <v>245</v>
      </c>
      <c r="E365" s="16">
        <f t="shared" si="17"/>
        <v>490</v>
      </c>
      <c r="F365" s="16">
        <v>245</v>
      </c>
      <c r="G365" s="16">
        <v>245</v>
      </c>
      <c r="H365" s="16">
        <f t="shared" si="18"/>
        <v>490</v>
      </c>
      <c r="I365" s="16">
        <v>245</v>
      </c>
      <c r="J365" s="16">
        <v>1245</v>
      </c>
      <c r="K365" s="16">
        <f>SUM(K363:K364)</f>
        <v>1905</v>
      </c>
    </row>
    <row r="366" spans="2:11" ht="12" customHeight="1" x14ac:dyDescent="0.3">
      <c r="B366" s="15" t="s">
        <v>24</v>
      </c>
      <c r="C366" s="16">
        <v>286</v>
      </c>
      <c r="D366" s="16">
        <v>382</v>
      </c>
      <c r="E366" s="16">
        <f t="shared" si="17"/>
        <v>668</v>
      </c>
      <c r="F366" s="16">
        <v>286</v>
      </c>
      <c r="G366" s="16">
        <v>382</v>
      </c>
      <c r="H366" s="16">
        <f t="shared" si="18"/>
        <v>668</v>
      </c>
      <c r="I366" s="16">
        <v>286</v>
      </c>
      <c r="J366" s="16">
        <v>382</v>
      </c>
      <c r="K366" s="16">
        <f>SUM(I366:J366)</f>
        <v>668</v>
      </c>
    </row>
    <row r="367" spans="2:11" ht="12" customHeight="1" x14ac:dyDescent="0.3">
      <c r="B367" s="15" t="s">
        <v>46</v>
      </c>
      <c r="C367" s="16">
        <v>274</v>
      </c>
      <c r="D367" s="16">
        <v>96</v>
      </c>
      <c r="E367" s="16">
        <f t="shared" si="17"/>
        <v>370</v>
      </c>
      <c r="F367" s="16">
        <v>274</v>
      </c>
      <c r="G367" s="16">
        <v>96</v>
      </c>
      <c r="H367" s="16">
        <f t="shared" si="18"/>
        <v>370</v>
      </c>
      <c r="I367" s="16">
        <v>274</v>
      </c>
      <c r="J367" s="16">
        <v>96</v>
      </c>
      <c r="K367" s="16">
        <f>SUM(I367:J367)</f>
        <v>370</v>
      </c>
    </row>
    <row r="368" spans="2:11" ht="12" customHeight="1" x14ac:dyDescent="0.3">
      <c r="B368" s="15" t="s">
        <v>26</v>
      </c>
      <c r="C368" s="16">
        <v>277</v>
      </c>
      <c r="D368" s="16">
        <v>352</v>
      </c>
      <c r="E368" s="16">
        <f t="shared" si="17"/>
        <v>629</v>
      </c>
      <c r="F368" s="16">
        <v>277</v>
      </c>
      <c r="G368" s="16">
        <v>352</v>
      </c>
      <c r="H368" s="16">
        <f t="shared" si="18"/>
        <v>629</v>
      </c>
      <c r="I368" s="16">
        <v>477</v>
      </c>
      <c r="J368" s="16">
        <v>194</v>
      </c>
      <c r="K368" s="16">
        <f>SUM(K366:K367)</f>
        <v>1038</v>
      </c>
    </row>
    <row r="369" spans="1:17" ht="12" customHeight="1" x14ac:dyDescent="0.3">
      <c r="B369" s="15" t="s">
        <v>27</v>
      </c>
      <c r="C369" s="16">
        <v>161</v>
      </c>
      <c r="D369" s="16">
        <v>167</v>
      </c>
      <c r="E369" s="16">
        <f t="shared" si="17"/>
        <v>328</v>
      </c>
      <c r="F369" s="16">
        <v>161</v>
      </c>
      <c r="G369" s="16">
        <v>167</v>
      </c>
      <c r="H369" s="16">
        <f t="shared" si="18"/>
        <v>328</v>
      </c>
      <c r="I369" s="16">
        <v>96</v>
      </c>
      <c r="J369" s="16">
        <v>123</v>
      </c>
      <c r="K369" s="16">
        <f>SUM(I369:J369)</f>
        <v>219</v>
      </c>
    </row>
    <row r="370" spans="1:17" ht="12" customHeight="1" x14ac:dyDescent="0.3">
      <c r="B370" s="15" t="s">
        <v>28</v>
      </c>
      <c r="C370" s="16">
        <v>74</v>
      </c>
      <c r="D370" s="16">
        <v>42</v>
      </c>
      <c r="E370" s="16">
        <f t="shared" si="17"/>
        <v>116</v>
      </c>
      <c r="F370" s="16">
        <v>74</v>
      </c>
      <c r="G370" s="16">
        <v>42</v>
      </c>
      <c r="H370" s="16">
        <f t="shared" si="18"/>
        <v>116</v>
      </c>
      <c r="I370" s="16">
        <v>74</v>
      </c>
      <c r="J370" s="16">
        <v>42</v>
      </c>
      <c r="K370" s="16">
        <f>SUM(I370:J370)</f>
        <v>116</v>
      </c>
    </row>
    <row r="371" spans="1:17" ht="12" customHeight="1" x14ac:dyDescent="0.3">
      <c r="B371" s="15" t="s">
        <v>29</v>
      </c>
      <c r="C371" s="16">
        <v>86</v>
      </c>
      <c r="D371" s="16">
        <v>99</v>
      </c>
      <c r="E371" s="16">
        <f t="shared" si="17"/>
        <v>185</v>
      </c>
      <c r="F371" s="16">
        <v>86</v>
      </c>
      <c r="G371" s="16">
        <v>99</v>
      </c>
      <c r="H371" s="16">
        <f t="shared" si="18"/>
        <v>185</v>
      </c>
      <c r="I371" s="16">
        <v>86</v>
      </c>
      <c r="J371" s="16">
        <v>99</v>
      </c>
      <c r="K371" s="16">
        <f>SUM(K369:K370)</f>
        <v>335</v>
      </c>
    </row>
    <row r="372" spans="1:17" ht="12" customHeight="1" x14ac:dyDescent="0.3">
      <c r="B372" s="15" t="s">
        <v>30</v>
      </c>
      <c r="C372" s="16">
        <v>589</v>
      </c>
      <c r="D372" s="16">
        <v>452</v>
      </c>
      <c r="E372" s="16">
        <f t="shared" si="17"/>
        <v>1041</v>
      </c>
      <c r="F372" s="16">
        <v>589</v>
      </c>
      <c r="G372" s="16">
        <v>452</v>
      </c>
      <c r="H372" s="16">
        <f t="shared" si="18"/>
        <v>1041</v>
      </c>
      <c r="I372" s="16">
        <v>6807</v>
      </c>
      <c r="J372" s="16">
        <v>2932</v>
      </c>
      <c r="K372" s="16">
        <f>SUM(I372:J372)</f>
        <v>9739</v>
      </c>
    </row>
    <row r="373" spans="1:17" ht="12" customHeight="1" x14ac:dyDescent="0.3">
      <c r="B373" s="15" t="s">
        <v>31</v>
      </c>
      <c r="C373" s="16">
        <v>356</v>
      </c>
      <c r="D373" s="16">
        <v>175</v>
      </c>
      <c r="E373" s="16">
        <f t="shared" si="17"/>
        <v>531</v>
      </c>
      <c r="F373" s="16">
        <v>356</v>
      </c>
      <c r="G373" s="16">
        <v>175</v>
      </c>
      <c r="H373" s="16">
        <f t="shared" si="18"/>
        <v>531</v>
      </c>
      <c r="I373" s="16">
        <v>280</v>
      </c>
      <c r="J373" s="16">
        <v>124</v>
      </c>
      <c r="K373" s="16">
        <f>SUM(I373:J373)</f>
        <v>404</v>
      </c>
    </row>
    <row r="374" spans="1:17" ht="12" customHeight="1" x14ac:dyDescent="0.3">
      <c r="B374" s="15" t="s">
        <v>32</v>
      </c>
      <c r="C374" s="16">
        <v>176</v>
      </c>
      <c r="D374" s="16">
        <v>168</v>
      </c>
      <c r="E374" s="16">
        <f t="shared" si="17"/>
        <v>344</v>
      </c>
      <c r="F374" s="16">
        <v>176</v>
      </c>
      <c r="G374" s="16">
        <v>168</v>
      </c>
      <c r="H374" s="16">
        <f t="shared" si="18"/>
        <v>344</v>
      </c>
      <c r="I374" s="16">
        <v>83</v>
      </c>
      <c r="J374" s="16">
        <v>104</v>
      </c>
      <c r="K374" s="16">
        <f>SUM(K372:K373)</f>
        <v>10143</v>
      </c>
    </row>
    <row r="375" spans="1:17" ht="12" customHeight="1" x14ac:dyDescent="0.3">
      <c r="B375" s="15" t="s">
        <v>33</v>
      </c>
      <c r="C375" s="16">
        <v>187</v>
      </c>
      <c r="D375" s="16">
        <v>23</v>
      </c>
      <c r="E375" s="16">
        <f t="shared" si="17"/>
        <v>210</v>
      </c>
      <c r="F375" s="16">
        <v>187</v>
      </c>
      <c r="G375" s="16">
        <v>23</v>
      </c>
      <c r="H375" s="16">
        <f t="shared" si="18"/>
        <v>210</v>
      </c>
      <c r="I375" s="16">
        <v>204</v>
      </c>
      <c r="J375" s="16">
        <v>13</v>
      </c>
      <c r="K375" s="16">
        <f>SUM(I375:J375)</f>
        <v>217</v>
      </c>
    </row>
    <row r="376" spans="1:17" ht="12" customHeight="1" x14ac:dyDescent="0.3">
      <c r="B376" s="15" t="s">
        <v>34</v>
      </c>
      <c r="C376" s="16">
        <v>455</v>
      </c>
      <c r="D376" s="16">
        <v>88</v>
      </c>
      <c r="E376" s="16">
        <f t="shared" si="17"/>
        <v>543</v>
      </c>
      <c r="F376" s="16">
        <v>455</v>
      </c>
      <c r="G376" s="16">
        <v>88</v>
      </c>
      <c r="H376" s="16">
        <f t="shared" si="18"/>
        <v>543</v>
      </c>
      <c r="I376" s="16">
        <v>526</v>
      </c>
      <c r="J376" s="16"/>
      <c r="K376" s="16">
        <f>SUM(I376:J376)</f>
        <v>526</v>
      </c>
    </row>
    <row r="377" spans="1:17" ht="12" customHeight="1" x14ac:dyDescent="0.3">
      <c r="B377" s="15" t="s">
        <v>35</v>
      </c>
      <c r="C377" s="16">
        <v>123</v>
      </c>
      <c r="D377" s="16">
        <v>24</v>
      </c>
      <c r="E377" s="16">
        <f t="shared" si="17"/>
        <v>147</v>
      </c>
      <c r="F377" s="16">
        <v>123</v>
      </c>
      <c r="G377" s="16">
        <v>24</v>
      </c>
      <c r="H377" s="16">
        <f t="shared" si="18"/>
        <v>147</v>
      </c>
      <c r="I377" s="16">
        <v>123</v>
      </c>
      <c r="J377" s="16">
        <v>24</v>
      </c>
      <c r="K377" s="16">
        <f>SUM(K375:K376)</f>
        <v>743</v>
      </c>
    </row>
    <row r="378" spans="1:17" ht="12" customHeight="1" x14ac:dyDescent="0.3">
      <c r="B378" s="15" t="s">
        <v>36</v>
      </c>
      <c r="C378" s="16">
        <v>185</v>
      </c>
      <c r="D378" s="16">
        <v>36</v>
      </c>
      <c r="E378" s="16">
        <f t="shared" si="17"/>
        <v>221</v>
      </c>
      <c r="F378" s="16">
        <v>185</v>
      </c>
      <c r="G378" s="16">
        <v>36</v>
      </c>
      <c r="H378" s="16">
        <f t="shared" si="18"/>
        <v>221</v>
      </c>
      <c r="I378" s="16">
        <v>185</v>
      </c>
      <c r="J378" s="16">
        <v>36</v>
      </c>
      <c r="K378" s="16">
        <f>SUM(I378:J378)</f>
        <v>221</v>
      </c>
    </row>
    <row r="379" spans="1:17" ht="12" customHeight="1" x14ac:dyDescent="0.3">
      <c r="B379" s="15"/>
      <c r="C379" s="16">
        <f t="shared" ref="C379:J379" si="19">SUM(C342:C378)</f>
        <v>11359</v>
      </c>
      <c r="D379" s="16">
        <f t="shared" si="19"/>
        <v>5771</v>
      </c>
      <c r="E379" s="16">
        <f t="shared" si="19"/>
        <v>17130</v>
      </c>
      <c r="F379" s="16">
        <f t="shared" si="19"/>
        <v>11359</v>
      </c>
      <c r="G379" s="16">
        <f t="shared" si="19"/>
        <v>5771</v>
      </c>
      <c r="H379" s="16">
        <f t="shared" si="19"/>
        <v>17130</v>
      </c>
      <c r="I379" s="16">
        <f t="shared" si="19"/>
        <v>18888</v>
      </c>
      <c r="J379" s="16">
        <f t="shared" si="19"/>
        <v>9695</v>
      </c>
      <c r="K379" s="16">
        <f>SUM(I379:J379)</f>
        <v>28583</v>
      </c>
    </row>
    <row r="380" spans="1:17" s="79" customFormat="1" ht="12" customHeight="1" x14ac:dyDescent="0.3">
      <c r="A380" s="40"/>
      <c r="B380" s="39" t="s">
        <v>41</v>
      </c>
      <c r="C380" s="27">
        <f t="shared" ref="C380:J380" si="20">SUM(C342:C378)</f>
        <v>11359</v>
      </c>
      <c r="D380" s="27">
        <f t="shared" si="20"/>
        <v>5771</v>
      </c>
      <c r="E380" s="27">
        <f>SUM(C380:D380)</f>
        <v>17130</v>
      </c>
      <c r="F380" s="27">
        <f t="shared" si="20"/>
        <v>11359</v>
      </c>
      <c r="G380" s="27">
        <f t="shared" si="20"/>
        <v>5771</v>
      </c>
      <c r="H380" s="27">
        <f>SUM(F380:G380)</f>
        <v>17130</v>
      </c>
      <c r="I380" s="27">
        <f t="shared" si="20"/>
        <v>18888</v>
      </c>
      <c r="J380" s="27">
        <f t="shared" si="20"/>
        <v>9695</v>
      </c>
      <c r="K380" s="27">
        <f>SUM(I380:J380)</f>
        <v>28583</v>
      </c>
      <c r="L380" s="40"/>
      <c r="M380" s="40"/>
      <c r="N380" s="40"/>
      <c r="O380" s="40"/>
      <c r="P380" s="40"/>
      <c r="Q380" s="40"/>
    </row>
    <row r="381" spans="1:17" ht="12" customHeight="1" x14ac:dyDescent="0.3">
      <c r="B381" s="73" t="s">
        <v>691</v>
      </c>
      <c r="C381" s="73"/>
      <c r="D381" s="73"/>
      <c r="E381" s="73"/>
      <c r="F381" s="73"/>
      <c r="G381" s="73"/>
      <c r="H381" s="73"/>
      <c r="I381" s="73"/>
      <c r="J381" s="73"/>
      <c r="K381" s="73"/>
    </row>
    <row r="383" spans="1:17" ht="12" customHeight="1" x14ac:dyDescent="0.3">
      <c r="A383" s="40"/>
      <c r="B383" s="499" t="s">
        <v>693</v>
      </c>
      <c r="C383" s="499"/>
      <c r="D383" s="499"/>
      <c r="E383" s="499"/>
    </row>
    <row r="384" spans="1:17" ht="12" customHeight="1" x14ac:dyDescent="0.3">
      <c r="B384" s="14" t="s">
        <v>50</v>
      </c>
      <c r="C384" s="14">
        <v>2020</v>
      </c>
      <c r="D384" s="14">
        <v>2021</v>
      </c>
      <c r="E384" s="14">
        <v>2022</v>
      </c>
    </row>
    <row r="385" spans="1:14" ht="12" customHeight="1" x14ac:dyDescent="0.3">
      <c r="B385" s="33" t="s">
        <v>41</v>
      </c>
      <c r="C385" s="16">
        <v>17130</v>
      </c>
      <c r="D385" s="16">
        <v>17130</v>
      </c>
      <c r="E385" s="16">
        <v>28583</v>
      </c>
    </row>
    <row r="386" spans="1:14" ht="12" customHeight="1" x14ac:dyDescent="0.3">
      <c r="B386" s="73" t="s">
        <v>58</v>
      </c>
      <c r="C386" s="95"/>
      <c r="D386" s="95"/>
      <c r="E386" s="95"/>
    </row>
    <row r="388" spans="1:14" ht="12" customHeight="1" x14ac:dyDescent="0.3">
      <c r="A388" s="40"/>
      <c r="B388" s="499" t="s">
        <v>694</v>
      </c>
      <c r="C388" s="499"/>
      <c r="D388" s="499"/>
      <c r="E388" s="499"/>
    </row>
    <row r="389" spans="1:14" ht="12" customHeight="1" x14ac:dyDescent="0.3">
      <c r="B389" s="131" t="s">
        <v>59</v>
      </c>
      <c r="C389" s="36">
        <v>2020</v>
      </c>
      <c r="D389" s="36">
        <v>2021</v>
      </c>
      <c r="E389" s="36">
        <v>2022</v>
      </c>
    </row>
    <row r="390" spans="1:14" ht="12" customHeight="1" x14ac:dyDescent="0.3">
      <c r="B390" s="17" t="s">
        <v>60</v>
      </c>
      <c r="C390" s="16">
        <v>4314</v>
      </c>
      <c r="D390" s="16">
        <v>4329</v>
      </c>
      <c r="E390" s="16">
        <v>4792</v>
      </c>
    </row>
    <row r="391" spans="1:14" ht="12" customHeight="1" x14ac:dyDescent="0.3">
      <c r="B391" s="17" t="s">
        <v>61</v>
      </c>
      <c r="C391" s="16">
        <v>1094</v>
      </c>
      <c r="D391" s="16">
        <v>1085</v>
      </c>
      <c r="E391" s="16">
        <v>1291</v>
      </c>
    </row>
    <row r="392" spans="1:14" ht="12" customHeight="1" x14ac:dyDescent="0.3">
      <c r="B392" s="17" t="s">
        <v>62</v>
      </c>
      <c r="C392" s="16">
        <v>1318</v>
      </c>
      <c r="D392" s="16">
        <v>1312</v>
      </c>
      <c r="E392" s="16">
        <v>1231</v>
      </c>
    </row>
    <row r="393" spans="1:14" ht="12" customHeight="1" x14ac:dyDescent="0.3">
      <c r="B393" s="39" t="s">
        <v>41</v>
      </c>
      <c r="C393" s="27">
        <f>SUM(C390:C392)</f>
        <v>6726</v>
      </c>
      <c r="D393" s="27">
        <f>SUM(D390:D392)</f>
        <v>6726</v>
      </c>
      <c r="E393" s="27">
        <f>SUM(E390:E392)</f>
        <v>7314</v>
      </c>
    </row>
    <row r="394" spans="1:14" ht="12" customHeight="1" x14ac:dyDescent="0.3">
      <c r="B394" s="37" t="s">
        <v>58</v>
      </c>
      <c r="C394" s="35"/>
      <c r="D394" s="35"/>
      <c r="E394" s="35"/>
    </row>
    <row r="396" spans="1:14" ht="12" customHeight="1" x14ac:dyDescent="0.35">
      <c r="A396" s="40"/>
      <c r="B396" s="528" t="s">
        <v>696</v>
      </c>
      <c r="C396" s="528"/>
      <c r="D396" s="528"/>
      <c r="E396" s="528"/>
      <c r="F396" s="528"/>
      <c r="G396" s="528"/>
      <c r="H396" s="528"/>
      <c r="I396" s="528"/>
      <c r="J396" s="528"/>
      <c r="K396" s="528"/>
      <c r="L396" s="528"/>
      <c r="M396" s="528"/>
      <c r="N396" s="528"/>
    </row>
    <row r="397" spans="1:14" ht="12" customHeight="1" x14ac:dyDescent="0.35">
      <c r="B397" s="506" t="s">
        <v>63</v>
      </c>
      <c r="C397" s="507"/>
      <c r="D397" s="507"/>
      <c r="E397" s="507"/>
      <c r="F397" s="507"/>
      <c r="G397" s="507"/>
      <c r="H397" s="507"/>
      <c r="I397" s="507"/>
      <c r="J397" s="507"/>
      <c r="K397" s="507"/>
      <c r="L397" s="507"/>
      <c r="M397" s="507"/>
      <c r="N397" s="508"/>
    </row>
    <row r="398" spans="1:14" ht="12" customHeight="1" x14ac:dyDescent="0.35">
      <c r="B398" s="506" t="s">
        <v>64</v>
      </c>
      <c r="C398" s="507"/>
      <c r="D398" s="507"/>
      <c r="E398" s="507"/>
      <c r="F398" s="507"/>
      <c r="G398" s="507"/>
      <c r="H398" s="507"/>
      <c r="I398" s="507"/>
      <c r="J398" s="507"/>
      <c r="K398" s="507"/>
      <c r="L398" s="507"/>
      <c r="M398" s="507"/>
      <c r="N398" s="508"/>
    </row>
    <row r="399" spans="1:14" ht="12" customHeight="1" x14ac:dyDescent="0.3">
      <c r="B399" s="132"/>
      <c r="C399" s="132" t="s">
        <v>65</v>
      </c>
      <c r="D399" s="132"/>
      <c r="E399" s="132"/>
      <c r="F399" s="132" t="s">
        <v>66</v>
      </c>
      <c r="G399" s="132"/>
      <c r="H399" s="132"/>
      <c r="I399" s="132" t="s">
        <v>67</v>
      </c>
      <c r="J399" s="132"/>
      <c r="K399" s="132"/>
      <c r="L399" s="132" t="s">
        <v>68</v>
      </c>
      <c r="M399" s="132"/>
      <c r="N399" s="132"/>
    </row>
    <row r="400" spans="1:14" ht="12" customHeight="1" x14ac:dyDescent="0.3">
      <c r="B400" s="132"/>
      <c r="C400" s="132" t="s">
        <v>39</v>
      </c>
      <c r="D400" s="132" t="s">
        <v>40</v>
      </c>
      <c r="E400" s="132" t="s">
        <v>41</v>
      </c>
      <c r="F400" s="132" t="s">
        <v>39</v>
      </c>
      <c r="G400" s="132" t="s">
        <v>40</v>
      </c>
      <c r="H400" s="132" t="s">
        <v>41</v>
      </c>
      <c r="I400" s="132" t="s">
        <v>39</v>
      </c>
      <c r="J400" s="132" t="s">
        <v>40</v>
      </c>
      <c r="K400" s="132" t="s">
        <v>41</v>
      </c>
      <c r="L400" s="132" t="s">
        <v>39</v>
      </c>
      <c r="M400" s="132" t="s">
        <v>40</v>
      </c>
      <c r="N400" s="132" t="s">
        <v>41</v>
      </c>
    </row>
    <row r="401" spans="2:14" ht="12" customHeight="1" x14ac:dyDescent="0.35">
      <c r="B401" s="105" t="s">
        <v>69</v>
      </c>
      <c r="C401" s="84">
        <v>21607</v>
      </c>
      <c r="D401" s="84">
        <v>24817</v>
      </c>
      <c r="E401" s="84">
        <f t="shared" ref="E401:E437" si="21">SUM(C401:D401)</f>
        <v>46424</v>
      </c>
      <c r="F401" s="84">
        <v>20317</v>
      </c>
      <c r="G401" s="84">
        <v>23598</v>
      </c>
      <c r="H401" s="84">
        <f t="shared" ref="H401:H437" si="22">SUM(F401:G401)</f>
        <v>43915</v>
      </c>
      <c r="I401" s="84">
        <v>20297</v>
      </c>
      <c r="J401" s="84">
        <v>23498</v>
      </c>
      <c r="K401" s="84">
        <f t="shared" ref="K401:K437" si="23">SUM(I401:J401)</f>
        <v>43795</v>
      </c>
      <c r="L401" s="84">
        <v>19512</v>
      </c>
      <c r="M401" s="84">
        <v>22719</v>
      </c>
      <c r="N401" s="84">
        <f t="shared" ref="N401:N437" si="24">SUM(L401:M401)</f>
        <v>42231</v>
      </c>
    </row>
    <row r="402" spans="2:14" ht="12" customHeight="1" x14ac:dyDescent="0.35">
      <c r="B402" s="105" t="s">
        <v>70</v>
      </c>
      <c r="C402" s="84">
        <v>14925</v>
      </c>
      <c r="D402" s="84">
        <v>18062</v>
      </c>
      <c r="E402" s="84">
        <f t="shared" si="21"/>
        <v>32987</v>
      </c>
      <c r="F402" s="84">
        <v>11574</v>
      </c>
      <c r="G402" s="84">
        <v>13680</v>
      </c>
      <c r="H402" s="84">
        <f t="shared" si="22"/>
        <v>25254</v>
      </c>
      <c r="I402" s="84">
        <v>9190</v>
      </c>
      <c r="J402" s="84">
        <v>10659</v>
      </c>
      <c r="K402" s="84">
        <f t="shared" si="23"/>
        <v>19849</v>
      </c>
      <c r="L402" s="84">
        <v>8857</v>
      </c>
      <c r="M402" s="84">
        <v>10213</v>
      </c>
      <c r="N402" s="84">
        <f t="shared" si="24"/>
        <v>19070</v>
      </c>
    </row>
    <row r="403" spans="2:14" ht="12" customHeight="1" x14ac:dyDescent="0.35">
      <c r="B403" s="105" t="s">
        <v>71</v>
      </c>
      <c r="C403" s="84">
        <v>26297</v>
      </c>
      <c r="D403" s="84">
        <v>21468</v>
      </c>
      <c r="E403" s="84">
        <f t="shared" si="21"/>
        <v>47765</v>
      </c>
      <c r="F403" s="84">
        <v>16761</v>
      </c>
      <c r="G403" s="84">
        <v>14209</v>
      </c>
      <c r="H403" s="84">
        <f t="shared" si="22"/>
        <v>30970</v>
      </c>
      <c r="I403" s="84">
        <v>16255</v>
      </c>
      <c r="J403" s="84">
        <v>13914</v>
      </c>
      <c r="K403" s="84">
        <f t="shared" si="23"/>
        <v>30169</v>
      </c>
      <c r="L403" s="84">
        <v>15206</v>
      </c>
      <c r="M403" s="84">
        <v>12831</v>
      </c>
      <c r="N403" s="84">
        <f t="shared" si="24"/>
        <v>28037</v>
      </c>
    </row>
    <row r="404" spans="2:14" ht="12" customHeight="1" x14ac:dyDescent="0.35">
      <c r="B404" s="105" t="s">
        <v>72</v>
      </c>
      <c r="C404" s="84">
        <v>24718</v>
      </c>
      <c r="D404" s="84">
        <v>28005</v>
      </c>
      <c r="E404" s="84">
        <f t="shared" si="21"/>
        <v>52723</v>
      </c>
      <c r="F404" s="84">
        <v>20193</v>
      </c>
      <c r="G404" s="84">
        <v>23317</v>
      </c>
      <c r="H404" s="84">
        <f t="shared" si="22"/>
        <v>43510</v>
      </c>
      <c r="I404" s="84">
        <v>19694</v>
      </c>
      <c r="J404" s="84">
        <v>22609</v>
      </c>
      <c r="K404" s="84">
        <f t="shared" si="23"/>
        <v>42303</v>
      </c>
      <c r="L404" s="84">
        <v>18632</v>
      </c>
      <c r="M404" s="84">
        <v>21218</v>
      </c>
      <c r="N404" s="84">
        <f t="shared" si="24"/>
        <v>39850</v>
      </c>
    </row>
    <row r="405" spans="2:14" ht="12" customHeight="1" x14ac:dyDescent="0.35">
      <c r="B405" s="105" t="s">
        <v>73</v>
      </c>
      <c r="C405" s="84">
        <v>21566</v>
      </c>
      <c r="D405" s="84">
        <v>28009</v>
      </c>
      <c r="E405" s="84">
        <f t="shared" si="21"/>
        <v>49575</v>
      </c>
      <c r="F405" s="84">
        <v>19621</v>
      </c>
      <c r="G405" s="84">
        <v>25683</v>
      </c>
      <c r="H405" s="84">
        <f t="shared" si="22"/>
        <v>45304</v>
      </c>
      <c r="I405" s="84">
        <v>18420</v>
      </c>
      <c r="J405" s="84">
        <v>23494</v>
      </c>
      <c r="K405" s="84">
        <f t="shared" si="23"/>
        <v>41914</v>
      </c>
      <c r="L405" s="84">
        <v>17503</v>
      </c>
      <c r="M405" s="84">
        <v>22264</v>
      </c>
      <c r="N405" s="84">
        <f t="shared" si="24"/>
        <v>39767</v>
      </c>
    </row>
    <row r="406" spans="2:14" ht="12" customHeight="1" x14ac:dyDescent="0.35">
      <c r="B406" s="105" t="s">
        <v>74</v>
      </c>
      <c r="C406" s="84">
        <v>8247</v>
      </c>
      <c r="D406" s="84">
        <v>6580</v>
      </c>
      <c r="E406" s="84">
        <f t="shared" si="21"/>
        <v>14827</v>
      </c>
      <c r="F406" s="84">
        <v>6141</v>
      </c>
      <c r="G406" s="84">
        <v>5048</v>
      </c>
      <c r="H406" s="84">
        <f t="shared" si="22"/>
        <v>11189</v>
      </c>
      <c r="I406" s="84">
        <v>6332</v>
      </c>
      <c r="J406" s="84">
        <v>5282</v>
      </c>
      <c r="K406" s="84">
        <f t="shared" si="23"/>
        <v>11614</v>
      </c>
      <c r="L406" s="84">
        <v>5561</v>
      </c>
      <c r="M406" s="84">
        <v>4562</v>
      </c>
      <c r="N406" s="84">
        <f t="shared" si="24"/>
        <v>10123</v>
      </c>
    </row>
    <row r="407" spans="2:14" ht="12" customHeight="1" x14ac:dyDescent="0.35">
      <c r="B407" s="105" t="s">
        <v>75</v>
      </c>
      <c r="C407" s="84">
        <v>8311</v>
      </c>
      <c r="D407" s="84">
        <v>8599</v>
      </c>
      <c r="E407" s="84">
        <f t="shared" si="21"/>
        <v>16910</v>
      </c>
      <c r="F407" s="84">
        <v>7329</v>
      </c>
      <c r="G407" s="84">
        <v>7702</v>
      </c>
      <c r="H407" s="84">
        <f t="shared" si="22"/>
        <v>15031</v>
      </c>
      <c r="I407" s="84">
        <v>7461</v>
      </c>
      <c r="J407" s="84">
        <v>7823</v>
      </c>
      <c r="K407" s="84">
        <f t="shared" si="23"/>
        <v>15284</v>
      </c>
      <c r="L407" s="84">
        <v>6981</v>
      </c>
      <c r="M407" s="84">
        <v>7359</v>
      </c>
      <c r="N407" s="84">
        <f t="shared" si="24"/>
        <v>14340</v>
      </c>
    </row>
    <row r="408" spans="2:14" ht="12" customHeight="1" x14ac:dyDescent="0.35">
      <c r="B408" s="105" t="s">
        <v>76</v>
      </c>
      <c r="C408" s="84">
        <v>24219</v>
      </c>
      <c r="D408" s="84">
        <v>20078</v>
      </c>
      <c r="E408" s="84">
        <f t="shared" si="21"/>
        <v>44297</v>
      </c>
      <c r="F408" s="84">
        <v>14026</v>
      </c>
      <c r="G408" s="84">
        <v>11885</v>
      </c>
      <c r="H408" s="84">
        <f t="shared" si="22"/>
        <v>25911</v>
      </c>
      <c r="I408" s="84">
        <v>16110</v>
      </c>
      <c r="J408" s="84">
        <v>13271</v>
      </c>
      <c r="K408" s="84">
        <f t="shared" si="23"/>
        <v>29381</v>
      </c>
      <c r="L408" s="84">
        <v>11012</v>
      </c>
      <c r="M408" s="84">
        <v>9310</v>
      </c>
      <c r="N408" s="84">
        <f t="shared" si="24"/>
        <v>20322</v>
      </c>
    </row>
    <row r="409" spans="2:14" ht="12" customHeight="1" x14ac:dyDescent="0.35">
      <c r="B409" s="105" t="s">
        <v>77</v>
      </c>
      <c r="C409" s="84">
        <v>18617</v>
      </c>
      <c r="D409" s="84">
        <v>14647</v>
      </c>
      <c r="E409" s="84">
        <f t="shared" si="21"/>
        <v>33264</v>
      </c>
      <c r="F409" s="84">
        <v>11564</v>
      </c>
      <c r="G409" s="84">
        <v>10499</v>
      </c>
      <c r="H409" s="84">
        <f t="shared" si="22"/>
        <v>22063</v>
      </c>
      <c r="I409" s="84">
        <v>11669</v>
      </c>
      <c r="J409" s="84">
        <v>10914</v>
      </c>
      <c r="K409" s="84">
        <f t="shared" si="23"/>
        <v>22583</v>
      </c>
      <c r="L409" s="84">
        <v>10917</v>
      </c>
      <c r="M409" s="84">
        <v>10072</v>
      </c>
      <c r="N409" s="84">
        <f t="shared" si="24"/>
        <v>20989</v>
      </c>
    </row>
    <row r="410" spans="2:14" ht="12" customHeight="1" x14ac:dyDescent="0.35">
      <c r="B410" s="105" t="s">
        <v>78</v>
      </c>
      <c r="C410" s="84">
        <v>18042</v>
      </c>
      <c r="D410" s="84">
        <v>18664</v>
      </c>
      <c r="E410" s="84">
        <f t="shared" si="21"/>
        <v>36706</v>
      </c>
      <c r="F410" s="84">
        <v>16120</v>
      </c>
      <c r="G410" s="84">
        <v>17046</v>
      </c>
      <c r="H410" s="84">
        <f t="shared" si="22"/>
        <v>33166</v>
      </c>
      <c r="I410" s="84">
        <v>15568</v>
      </c>
      <c r="J410" s="84">
        <v>16296</v>
      </c>
      <c r="K410" s="84">
        <f t="shared" si="23"/>
        <v>31864</v>
      </c>
      <c r="L410" s="84">
        <v>14826</v>
      </c>
      <c r="M410" s="84">
        <v>15560</v>
      </c>
      <c r="N410" s="84">
        <f t="shared" si="24"/>
        <v>30386</v>
      </c>
    </row>
    <row r="411" spans="2:14" ht="12" customHeight="1" x14ac:dyDescent="0.35">
      <c r="B411" s="105" t="s">
        <v>79</v>
      </c>
      <c r="C411" s="84">
        <v>29272</v>
      </c>
      <c r="D411" s="84">
        <v>33832</v>
      </c>
      <c r="E411" s="84">
        <f t="shared" si="21"/>
        <v>63104</v>
      </c>
      <c r="F411" s="84">
        <v>26858</v>
      </c>
      <c r="G411" s="84">
        <v>31314</v>
      </c>
      <c r="H411" s="84">
        <f t="shared" si="22"/>
        <v>58172</v>
      </c>
      <c r="I411" s="84">
        <v>26829</v>
      </c>
      <c r="J411" s="84">
        <v>31285</v>
      </c>
      <c r="K411" s="84">
        <f t="shared" si="23"/>
        <v>58114</v>
      </c>
      <c r="L411" s="84">
        <v>25694</v>
      </c>
      <c r="M411" s="84">
        <v>29913</v>
      </c>
      <c r="N411" s="84">
        <f t="shared" si="24"/>
        <v>55607</v>
      </c>
    </row>
    <row r="412" spans="2:14" ht="12" customHeight="1" x14ac:dyDescent="0.35">
      <c r="B412" s="105" t="s">
        <v>80</v>
      </c>
      <c r="C412" s="84">
        <v>11861</v>
      </c>
      <c r="D412" s="84">
        <v>13321</v>
      </c>
      <c r="E412" s="84">
        <f t="shared" si="21"/>
        <v>25182</v>
      </c>
      <c r="F412" s="84">
        <v>9154</v>
      </c>
      <c r="G412" s="84">
        <v>10543</v>
      </c>
      <c r="H412" s="84">
        <f t="shared" si="22"/>
        <v>19697</v>
      </c>
      <c r="I412" s="84">
        <v>6001</v>
      </c>
      <c r="J412" s="84">
        <v>6830</v>
      </c>
      <c r="K412" s="84">
        <f t="shared" si="23"/>
        <v>12831</v>
      </c>
      <c r="L412" s="84">
        <v>5862</v>
      </c>
      <c r="M412" s="84">
        <v>6584</v>
      </c>
      <c r="N412" s="84">
        <f t="shared" si="24"/>
        <v>12446</v>
      </c>
    </row>
    <row r="413" spans="2:14" ht="12" customHeight="1" x14ac:dyDescent="0.35">
      <c r="B413" s="105" t="s">
        <v>81</v>
      </c>
      <c r="C413" s="84">
        <v>27390</v>
      </c>
      <c r="D413" s="84">
        <v>31654</v>
      </c>
      <c r="E413" s="84">
        <f t="shared" si="21"/>
        <v>59044</v>
      </c>
      <c r="F413" s="84">
        <v>25035</v>
      </c>
      <c r="G413" s="84">
        <v>29450</v>
      </c>
      <c r="H413" s="84">
        <f t="shared" si="22"/>
        <v>54485</v>
      </c>
      <c r="I413" s="84">
        <v>23149</v>
      </c>
      <c r="J413" s="84">
        <v>26846</v>
      </c>
      <c r="K413" s="84">
        <f t="shared" si="23"/>
        <v>49995</v>
      </c>
      <c r="L413" s="84">
        <v>21839</v>
      </c>
      <c r="M413" s="84">
        <v>25558</v>
      </c>
      <c r="N413" s="84">
        <f t="shared" si="24"/>
        <v>47397</v>
      </c>
    </row>
    <row r="414" spans="2:14" ht="12" customHeight="1" x14ac:dyDescent="0.35">
      <c r="B414" s="105" t="s">
        <v>82</v>
      </c>
      <c r="C414" s="84">
        <v>9246</v>
      </c>
      <c r="D414" s="84">
        <v>9445</v>
      </c>
      <c r="E414" s="84">
        <f t="shared" si="21"/>
        <v>18691</v>
      </c>
      <c r="F414" s="84">
        <v>7729</v>
      </c>
      <c r="G414" s="84">
        <v>8268</v>
      </c>
      <c r="H414" s="84">
        <f t="shared" si="22"/>
        <v>15997</v>
      </c>
      <c r="I414" s="84">
        <v>6904</v>
      </c>
      <c r="J414" s="84">
        <v>7498</v>
      </c>
      <c r="K414" s="84">
        <f t="shared" si="23"/>
        <v>14402</v>
      </c>
      <c r="L414" s="84">
        <v>6320</v>
      </c>
      <c r="M414" s="84">
        <v>6893</v>
      </c>
      <c r="N414" s="84">
        <f t="shared" si="24"/>
        <v>13213</v>
      </c>
    </row>
    <row r="415" spans="2:14" ht="12" customHeight="1" x14ac:dyDescent="0.35">
      <c r="B415" s="105" t="s">
        <v>83</v>
      </c>
      <c r="C415" s="84">
        <v>17513</v>
      </c>
      <c r="D415" s="84">
        <v>22068</v>
      </c>
      <c r="E415" s="84">
        <f t="shared" si="21"/>
        <v>39581</v>
      </c>
      <c r="F415" s="84">
        <v>15539</v>
      </c>
      <c r="G415" s="84">
        <v>19568</v>
      </c>
      <c r="H415" s="84">
        <f t="shared" si="22"/>
        <v>35107</v>
      </c>
      <c r="I415" s="84">
        <v>12064</v>
      </c>
      <c r="J415" s="84">
        <v>15336</v>
      </c>
      <c r="K415" s="84">
        <f t="shared" si="23"/>
        <v>27400</v>
      </c>
      <c r="L415" s="84">
        <v>11505</v>
      </c>
      <c r="M415" s="84">
        <v>14639</v>
      </c>
      <c r="N415" s="84">
        <f t="shared" si="24"/>
        <v>26144</v>
      </c>
    </row>
    <row r="416" spans="2:14" ht="12" customHeight="1" x14ac:dyDescent="0.35">
      <c r="B416" s="105" t="s">
        <v>84</v>
      </c>
      <c r="C416" s="84">
        <v>12383</v>
      </c>
      <c r="D416" s="84">
        <v>10026</v>
      </c>
      <c r="E416" s="84">
        <f t="shared" si="21"/>
        <v>22409</v>
      </c>
      <c r="F416" s="84">
        <v>7761</v>
      </c>
      <c r="G416" s="84">
        <v>6964</v>
      </c>
      <c r="H416" s="84">
        <f t="shared" si="22"/>
        <v>14725</v>
      </c>
      <c r="I416" s="84">
        <v>7941</v>
      </c>
      <c r="J416" s="84">
        <v>7441</v>
      </c>
      <c r="K416" s="84">
        <f t="shared" si="23"/>
        <v>15382</v>
      </c>
      <c r="L416" s="84">
        <v>7023</v>
      </c>
      <c r="M416" s="84">
        <v>6507</v>
      </c>
      <c r="N416" s="84">
        <f t="shared" si="24"/>
        <v>13530</v>
      </c>
    </row>
    <row r="417" spans="2:14" ht="12" customHeight="1" x14ac:dyDescent="0.35">
      <c r="B417" s="105" t="s">
        <v>85</v>
      </c>
      <c r="C417" s="84">
        <v>22008</v>
      </c>
      <c r="D417" s="84">
        <v>24532</v>
      </c>
      <c r="E417" s="84">
        <f t="shared" si="21"/>
        <v>46540</v>
      </c>
      <c r="F417" s="84">
        <v>19845</v>
      </c>
      <c r="G417" s="84">
        <v>22373</v>
      </c>
      <c r="H417" s="84">
        <f t="shared" si="22"/>
        <v>42218</v>
      </c>
      <c r="I417" s="84">
        <v>19976</v>
      </c>
      <c r="J417" s="84">
        <v>22454</v>
      </c>
      <c r="K417" s="84">
        <f t="shared" si="23"/>
        <v>42430</v>
      </c>
      <c r="L417" s="84">
        <v>19183</v>
      </c>
      <c r="M417" s="84">
        <v>21522</v>
      </c>
      <c r="N417" s="84">
        <f t="shared" si="24"/>
        <v>40705</v>
      </c>
    </row>
    <row r="418" spans="2:14" ht="12" customHeight="1" x14ac:dyDescent="0.35">
      <c r="B418" s="105" t="s">
        <v>86</v>
      </c>
      <c r="C418" s="84">
        <v>3436</v>
      </c>
      <c r="D418" s="84">
        <v>2138</v>
      </c>
      <c r="E418" s="84">
        <f t="shared" si="21"/>
        <v>5574</v>
      </c>
      <c r="F418" s="84">
        <v>2564</v>
      </c>
      <c r="G418" s="84">
        <v>1702</v>
      </c>
      <c r="H418" s="84">
        <f t="shared" si="22"/>
        <v>4266</v>
      </c>
      <c r="I418" s="84">
        <v>2549</v>
      </c>
      <c r="J418" s="84">
        <v>1900</v>
      </c>
      <c r="K418" s="84">
        <f t="shared" si="23"/>
        <v>4449</v>
      </c>
      <c r="L418" s="84">
        <v>2150</v>
      </c>
      <c r="M418" s="84">
        <v>1509</v>
      </c>
      <c r="N418" s="84">
        <f t="shared" si="24"/>
        <v>3659</v>
      </c>
    </row>
    <row r="419" spans="2:14" ht="12" customHeight="1" x14ac:dyDescent="0.35">
      <c r="B419" s="105" t="s">
        <v>87</v>
      </c>
      <c r="C419" s="84">
        <v>36496</v>
      </c>
      <c r="D419" s="84">
        <v>32154</v>
      </c>
      <c r="E419" s="84">
        <f t="shared" si="21"/>
        <v>68650</v>
      </c>
      <c r="F419" s="84">
        <v>31119</v>
      </c>
      <c r="G419" s="84">
        <v>27772</v>
      </c>
      <c r="H419" s="84">
        <f t="shared" si="22"/>
        <v>58891</v>
      </c>
      <c r="I419" s="84">
        <v>31662</v>
      </c>
      <c r="J419" s="84">
        <v>27832</v>
      </c>
      <c r="K419" s="84">
        <f t="shared" si="23"/>
        <v>59494</v>
      </c>
      <c r="L419" s="84">
        <v>28844</v>
      </c>
      <c r="M419" s="84">
        <v>25538</v>
      </c>
      <c r="N419" s="84">
        <f t="shared" si="24"/>
        <v>54382</v>
      </c>
    </row>
    <row r="420" spans="2:14" ht="12" customHeight="1" x14ac:dyDescent="0.35">
      <c r="B420" s="105" t="s">
        <v>88</v>
      </c>
      <c r="C420" s="84">
        <v>13690</v>
      </c>
      <c r="D420" s="84">
        <v>12862</v>
      </c>
      <c r="E420" s="84">
        <f t="shared" si="21"/>
        <v>26552</v>
      </c>
      <c r="F420" s="84">
        <v>11159</v>
      </c>
      <c r="G420" s="84">
        <v>10780</v>
      </c>
      <c r="H420" s="84">
        <f t="shared" si="22"/>
        <v>21939</v>
      </c>
      <c r="I420" s="84">
        <v>11529</v>
      </c>
      <c r="J420" s="84">
        <v>10694</v>
      </c>
      <c r="K420" s="84">
        <f t="shared" si="23"/>
        <v>22223</v>
      </c>
      <c r="L420" s="84">
        <v>10318</v>
      </c>
      <c r="M420" s="84">
        <v>9365</v>
      </c>
      <c r="N420" s="84">
        <f t="shared" si="24"/>
        <v>19683</v>
      </c>
    </row>
    <row r="421" spans="2:14" ht="12" customHeight="1" x14ac:dyDescent="0.35">
      <c r="B421" s="105" t="s">
        <v>89</v>
      </c>
      <c r="C421" s="84">
        <v>13925</v>
      </c>
      <c r="D421" s="84">
        <v>10803</v>
      </c>
      <c r="E421" s="84">
        <f t="shared" si="21"/>
        <v>24728</v>
      </c>
      <c r="F421" s="84">
        <v>8995</v>
      </c>
      <c r="G421" s="84">
        <v>7192</v>
      </c>
      <c r="H421" s="84">
        <f t="shared" si="22"/>
        <v>16187</v>
      </c>
      <c r="I421" s="84">
        <v>10790</v>
      </c>
      <c r="J421" s="84">
        <v>8757</v>
      </c>
      <c r="K421" s="84">
        <f t="shared" si="23"/>
        <v>19547</v>
      </c>
      <c r="L421" s="84">
        <v>8507</v>
      </c>
      <c r="M421" s="84">
        <v>6912</v>
      </c>
      <c r="N421" s="84">
        <f t="shared" si="24"/>
        <v>15419</v>
      </c>
    </row>
    <row r="422" spans="2:14" ht="12" customHeight="1" x14ac:dyDescent="0.35">
      <c r="B422" s="105" t="s">
        <v>90</v>
      </c>
      <c r="C422" s="84">
        <v>20208</v>
      </c>
      <c r="D422" s="84">
        <v>12167</v>
      </c>
      <c r="E422" s="84">
        <f t="shared" si="21"/>
        <v>32375</v>
      </c>
      <c r="F422" s="84">
        <v>14195</v>
      </c>
      <c r="G422" s="84">
        <v>10217</v>
      </c>
      <c r="H422" s="84">
        <f t="shared" si="22"/>
        <v>24412</v>
      </c>
      <c r="I422" s="84">
        <v>14919</v>
      </c>
      <c r="J422" s="84">
        <v>10264</v>
      </c>
      <c r="K422" s="84">
        <f t="shared" si="23"/>
        <v>25183</v>
      </c>
      <c r="L422" s="84">
        <v>13584</v>
      </c>
      <c r="M422" s="84">
        <v>9593</v>
      </c>
      <c r="N422" s="84">
        <f t="shared" si="24"/>
        <v>23177</v>
      </c>
    </row>
    <row r="423" spans="2:14" ht="12" customHeight="1" x14ac:dyDescent="0.35">
      <c r="B423" s="105" t="s">
        <v>91</v>
      </c>
      <c r="C423" s="84">
        <v>15625</v>
      </c>
      <c r="D423" s="84">
        <v>14504</v>
      </c>
      <c r="E423" s="84">
        <f t="shared" si="21"/>
        <v>30129</v>
      </c>
      <c r="F423" s="84">
        <v>12907</v>
      </c>
      <c r="G423" s="84">
        <v>12251</v>
      </c>
      <c r="H423" s="84">
        <f t="shared" si="22"/>
        <v>25158</v>
      </c>
      <c r="I423" s="84">
        <v>13194</v>
      </c>
      <c r="J423" s="84">
        <v>12419</v>
      </c>
      <c r="K423" s="84">
        <f t="shared" si="23"/>
        <v>25613</v>
      </c>
      <c r="L423" s="84">
        <v>12126</v>
      </c>
      <c r="M423" s="84">
        <v>11393</v>
      </c>
      <c r="N423" s="84">
        <f t="shared" si="24"/>
        <v>23519</v>
      </c>
    </row>
    <row r="424" spans="2:14" ht="12" customHeight="1" x14ac:dyDescent="0.35">
      <c r="B424" s="105" t="s">
        <v>92</v>
      </c>
      <c r="C424" s="84">
        <v>16353</v>
      </c>
      <c r="D424" s="84">
        <v>15962</v>
      </c>
      <c r="E424" s="84">
        <f t="shared" si="21"/>
        <v>32315</v>
      </c>
      <c r="F424" s="84">
        <v>10546</v>
      </c>
      <c r="G424" s="84">
        <v>10620</v>
      </c>
      <c r="H424" s="84">
        <f t="shared" si="22"/>
        <v>21166</v>
      </c>
      <c r="I424" s="84">
        <v>10434</v>
      </c>
      <c r="J424" s="84">
        <v>10329</v>
      </c>
      <c r="K424" s="84">
        <f t="shared" si="23"/>
        <v>20763</v>
      </c>
      <c r="L424" s="84">
        <v>9237</v>
      </c>
      <c r="M424" s="84">
        <v>9231</v>
      </c>
      <c r="N424" s="84">
        <f t="shared" si="24"/>
        <v>18468</v>
      </c>
    </row>
    <row r="425" spans="2:14" ht="12" customHeight="1" x14ac:dyDescent="0.35">
      <c r="B425" s="105" t="s">
        <v>93</v>
      </c>
      <c r="C425" s="84">
        <v>84772</v>
      </c>
      <c r="D425" s="84">
        <v>96403</v>
      </c>
      <c r="E425" s="84">
        <f t="shared" si="21"/>
        <v>181175</v>
      </c>
      <c r="F425" s="84">
        <v>71269</v>
      </c>
      <c r="G425" s="84">
        <v>83028</v>
      </c>
      <c r="H425" s="84">
        <f t="shared" si="22"/>
        <v>154297</v>
      </c>
      <c r="I425" s="84">
        <v>69617</v>
      </c>
      <c r="J425" s="84">
        <v>80541</v>
      </c>
      <c r="K425" s="84">
        <f t="shared" si="23"/>
        <v>150158</v>
      </c>
      <c r="L425" s="84">
        <v>65401</v>
      </c>
      <c r="M425" s="84">
        <v>76028</v>
      </c>
      <c r="N425" s="84">
        <f t="shared" si="24"/>
        <v>141429</v>
      </c>
    </row>
    <row r="426" spans="2:14" ht="12" customHeight="1" x14ac:dyDescent="0.35">
      <c r="B426" s="105" t="s">
        <v>94</v>
      </c>
      <c r="C426" s="84">
        <v>25018</v>
      </c>
      <c r="D426" s="84">
        <v>23266</v>
      </c>
      <c r="E426" s="84">
        <f t="shared" si="21"/>
        <v>48284</v>
      </c>
      <c r="F426" s="84">
        <v>21001</v>
      </c>
      <c r="G426" s="84">
        <v>20144</v>
      </c>
      <c r="H426" s="84">
        <f t="shared" si="22"/>
        <v>41145</v>
      </c>
      <c r="I426" s="84">
        <v>20262</v>
      </c>
      <c r="J426" s="84">
        <v>19255</v>
      </c>
      <c r="K426" s="84">
        <f t="shared" si="23"/>
        <v>39517</v>
      </c>
      <c r="L426" s="84">
        <v>18553</v>
      </c>
      <c r="M426" s="84">
        <v>17818</v>
      </c>
      <c r="N426" s="84">
        <f t="shared" si="24"/>
        <v>36371</v>
      </c>
    </row>
    <row r="427" spans="2:14" ht="12" customHeight="1" x14ac:dyDescent="0.35">
      <c r="B427" s="105" t="s">
        <v>95</v>
      </c>
      <c r="C427" s="84">
        <v>22668</v>
      </c>
      <c r="D427" s="84">
        <v>19935</v>
      </c>
      <c r="E427" s="84">
        <f t="shared" si="21"/>
        <v>42603</v>
      </c>
      <c r="F427" s="84">
        <v>15124</v>
      </c>
      <c r="G427" s="84">
        <v>14570</v>
      </c>
      <c r="H427" s="84">
        <f t="shared" si="22"/>
        <v>29694</v>
      </c>
      <c r="I427" s="84">
        <v>14623</v>
      </c>
      <c r="J427" s="84">
        <v>14254</v>
      </c>
      <c r="K427" s="84">
        <f t="shared" si="23"/>
        <v>28877</v>
      </c>
      <c r="L427" s="84">
        <v>12932</v>
      </c>
      <c r="M427" s="84">
        <v>12855</v>
      </c>
      <c r="N427" s="84">
        <f t="shared" si="24"/>
        <v>25787</v>
      </c>
    </row>
    <row r="428" spans="2:14" ht="12" customHeight="1" x14ac:dyDescent="0.35">
      <c r="B428" s="105" t="s">
        <v>96</v>
      </c>
      <c r="C428" s="84">
        <v>58839</v>
      </c>
      <c r="D428" s="84">
        <v>63397</v>
      </c>
      <c r="E428" s="84">
        <f t="shared" si="21"/>
        <v>122236</v>
      </c>
      <c r="F428" s="84">
        <v>46652</v>
      </c>
      <c r="G428" s="84">
        <v>51055</v>
      </c>
      <c r="H428" s="84">
        <f t="shared" si="22"/>
        <v>97707</v>
      </c>
      <c r="I428" s="84">
        <v>45728</v>
      </c>
      <c r="J428" s="84">
        <v>49787</v>
      </c>
      <c r="K428" s="84">
        <f t="shared" si="23"/>
        <v>95515</v>
      </c>
      <c r="L428" s="84">
        <v>43227</v>
      </c>
      <c r="M428" s="84">
        <v>47032</v>
      </c>
      <c r="N428" s="84">
        <f t="shared" si="24"/>
        <v>90259</v>
      </c>
    </row>
    <row r="429" spans="2:14" ht="12" customHeight="1" x14ac:dyDescent="0.35">
      <c r="B429" s="105" t="s">
        <v>97</v>
      </c>
      <c r="C429" s="84">
        <v>23506</v>
      </c>
      <c r="D429" s="84">
        <v>23842</v>
      </c>
      <c r="E429" s="84">
        <f t="shared" si="21"/>
        <v>47348</v>
      </c>
      <c r="F429" s="84">
        <v>18351</v>
      </c>
      <c r="G429" s="84">
        <v>19657</v>
      </c>
      <c r="H429" s="84">
        <f t="shared" si="22"/>
        <v>38008</v>
      </c>
      <c r="I429" s="84">
        <v>16546</v>
      </c>
      <c r="J429" s="84">
        <v>17698</v>
      </c>
      <c r="K429" s="84">
        <f t="shared" si="23"/>
        <v>34244</v>
      </c>
      <c r="L429" s="84">
        <v>15563</v>
      </c>
      <c r="M429" s="84">
        <v>16738</v>
      </c>
      <c r="N429" s="84">
        <f t="shared" si="24"/>
        <v>32301</v>
      </c>
    </row>
    <row r="430" spans="2:14" ht="12" customHeight="1" x14ac:dyDescent="0.35">
      <c r="B430" s="105" t="s">
        <v>98</v>
      </c>
      <c r="C430" s="84">
        <v>16168</v>
      </c>
      <c r="D430" s="84">
        <v>17276</v>
      </c>
      <c r="E430" s="84">
        <f t="shared" si="21"/>
        <v>33444</v>
      </c>
      <c r="F430" s="84">
        <v>10218</v>
      </c>
      <c r="G430" s="84">
        <v>11567</v>
      </c>
      <c r="H430" s="84">
        <f t="shared" si="22"/>
        <v>21785</v>
      </c>
      <c r="I430" s="84">
        <v>9569</v>
      </c>
      <c r="J430" s="84">
        <v>10775</v>
      </c>
      <c r="K430" s="84">
        <f t="shared" si="23"/>
        <v>20344</v>
      </c>
      <c r="L430" s="84">
        <v>8713</v>
      </c>
      <c r="M430" s="84">
        <v>9801</v>
      </c>
      <c r="N430" s="84">
        <f t="shared" si="24"/>
        <v>18514</v>
      </c>
    </row>
    <row r="431" spans="2:14" ht="12" customHeight="1" x14ac:dyDescent="0.35">
      <c r="B431" s="105" t="s">
        <v>99</v>
      </c>
      <c r="C431" s="84">
        <v>45732</v>
      </c>
      <c r="D431" s="84">
        <v>48884</v>
      </c>
      <c r="E431" s="84">
        <f t="shared" si="21"/>
        <v>94616</v>
      </c>
      <c r="F431" s="84">
        <v>25704</v>
      </c>
      <c r="G431" s="84">
        <v>28929</v>
      </c>
      <c r="H431" s="84">
        <f t="shared" si="22"/>
        <v>54633</v>
      </c>
      <c r="I431" s="84">
        <v>23768</v>
      </c>
      <c r="J431" s="84">
        <v>26401</v>
      </c>
      <c r="K431" s="84">
        <f t="shared" si="23"/>
        <v>50169</v>
      </c>
      <c r="L431" s="84">
        <v>21544</v>
      </c>
      <c r="M431" s="84">
        <v>24002</v>
      </c>
      <c r="N431" s="84">
        <f t="shared" si="24"/>
        <v>45546</v>
      </c>
    </row>
    <row r="432" spans="2:14" ht="12" customHeight="1" x14ac:dyDescent="0.35">
      <c r="B432" s="105" t="s">
        <v>100</v>
      </c>
      <c r="C432" s="84">
        <v>17885</v>
      </c>
      <c r="D432" s="84">
        <v>16426</v>
      </c>
      <c r="E432" s="84">
        <f t="shared" si="21"/>
        <v>34311</v>
      </c>
      <c r="F432" s="84">
        <v>12468</v>
      </c>
      <c r="G432" s="84">
        <v>11738</v>
      </c>
      <c r="H432" s="84">
        <f t="shared" si="22"/>
        <v>24206</v>
      </c>
      <c r="I432" s="84">
        <v>13485</v>
      </c>
      <c r="J432" s="84">
        <v>12343</v>
      </c>
      <c r="K432" s="84">
        <f t="shared" si="23"/>
        <v>25828</v>
      </c>
      <c r="L432" s="84">
        <v>11176</v>
      </c>
      <c r="M432" s="84">
        <v>10362</v>
      </c>
      <c r="N432" s="84">
        <f t="shared" si="24"/>
        <v>21538</v>
      </c>
    </row>
    <row r="433" spans="2:15" ht="12" customHeight="1" x14ac:dyDescent="0.35">
      <c r="B433" s="105" t="s">
        <v>101</v>
      </c>
      <c r="C433" s="84">
        <v>39160</v>
      </c>
      <c r="D433" s="84">
        <v>43632</v>
      </c>
      <c r="E433" s="84">
        <f t="shared" si="21"/>
        <v>82792</v>
      </c>
      <c r="F433" s="84">
        <v>35839</v>
      </c>
      <c r="G433" s="84">
        <v>40177</v>
      </c>
      <c r="H433" s="84">
        <f t="shared" si="22"/>
        <v>76016</v>
      </c>
      <c r="I433" s="84">
        <v>36151</v>
      </c>
      <c r="J433" s="84">
        <v>40397</v>
      </c>
      <c r="K433" s="84">
        <f t="shared" si="23"/>
        <v>76548</v>
      </c>
      <c r="L433" s="84">
        <v>34519</v>
      </c>
      <c r="M433" s="84">
        <v>38581</v>
      </c>
      <c r="N433" s="84">
        <f t="shared" si="24"/>
        <v>73100</v>
      </c>
    </row>
    <row r="434" spans="2:15" ht="12" customHeight="1" x14ac:dyDescent="0.35">
      <c r="B434" s="105" t="s">
        <v>102</v>
      </c>
      <c r="C434" s="84">
        <v>39160</v>
      </c>
      <c r="D434" s="84">
        <v>43632</v>
      </c>
      <c r="E434" s="84">
        <f t="shared" si="21"/>
        <v>82792</v>
      </c>
      <c r="F434" s="84">
        <v>35839</v>
      </c>
      <c r="G434" s="84">
        <v>40177</v>
      </c>
      <c r="H434" s="84">
        <f t="shared" si="22"/>
        <v>76016</v>
      </c>
      <c r="I434" s="84">
        <v>36151</v>
      </c>
      <c r="J434" s="84">
        <v>40397</v>
      </c>
      <c r="K434" s="84">
        <f t="shared" si="23"/>
        <v>76548</v>
      </c>
      <c r="L434" s="84">
        <v>34519</v>
      </c>
      <c r="M434" s="84">
        <v>38581</v>
      </c>
      <c r="N434" s="84">
        <f t="shared" si="24"/>
        <v>73100</v>
      </c>
    </row>
    <row r="435" spans="2:15" ht="12" customHeight="1" x14ac:dyDescent="0.35">
      <c r="B435" s="105" t="s">
        <v>103</v>
      </c>
      <c r="C435" s="84">
        <v>9456</v>
      </c>
      <c r="D435" s="84">
        <v>7306</v>
      </c>
      <c r="E435" s="84">
        <f t="shared" si="21"/>
        <v>16762</v>
      </c>
      <c r="F435" s="84">
        <v>7841</v>
      </c>
      <c r="G435" s="84">
        <v>5979</v>
      </c>
      <c r="H435" s="84">
        <f t="shared" si="22"/>
        <v>13820</v>
      </c>
      <c r="I435" s="84">
        <v>7959</v>
      </c>
      <c r="J435" s="84">
        <v>6073</v>
      </c>
      <c r="K435" s="84">
        <f t="shared" si="23"/>
        <v>14032</v>
      </c>
      <c r="L435" s="84">
        <v>7256</v>
      </c>
      <c r="M435" s="84">
        <v>5429</v>
      </c>
      <c r="N435" s="84">
        <f t="shared" si="24"/>
        <v>12685</v>
      </c>
    </row>
    <row r="436" spans="2:15" ht="12" customHeight="1" x14ac:dyDescent="0.35">
      <c r="B436" s="105" t="s">
        <v>104</v>
      </c>
      <c r="C436" s="84">
        <v>11377</v>
      </c>
      <c r="D436" s="84">
        <v>6148</v>
      </c>
      <c r="E436" s="84">
        <f t="shared" si="21"/>
        <v>17525</v>
      </c>
      <c r="F436" s="84">
        <v>6384</v>
      </c>
      <c r="G436" s="84">
        <v>4294</v>
      </c>
      <c r="H436" s="84">
        <f t="shared" si="22"/>
        <v>10678</v>
      </c>
      <c r="I436" s="84">
        <v>6128</v>
      </c>
      <c r="J436" s="84">
        <v>4315</v>
      </c>
      <c r="K436" s="84">
        <f t="shared" si="23"/>
        <v>10443</v>
      </c>
      <c r="L436" s="84">
        <v>5312</v>
      </c>
      <c r="M436" s="84">
        <v>3497</v>
      </c>
      <c r="N436" s="84">
        <f t="shared" si="24"/>
        <v>8809</v>
      </c>
    </row>
    <row r="437" spans="2:15" ht="12" customHeight="1" x14ac:dyDescent="0.35">
      <c r="B437" s="105" t="s">
        <v>105</v>
      </c>
      <c r="C437" s="84">
        <v>2261</v>
      </c>
      <c r="D437" s="84">
        <v>1684</v>
      </c>
      <c r="E437" s="84">
        <f t="shared" si="21"/>
        <v>3945</v>
      </c>
      <c r="F437" s="84">
        <v>1530</v>
      </c>
      <c r="G437" s="84">
        <v>1186</v>
      </c>
      <c r="H437" s="84">
        <f t="shared" si="22"/>
        <v>2716</v>
      </c>
      <c r="I437" s="84">
        <v>1652</v>
      </c>
      <c r="J437" s="84">
        <v>1248</v>
      </c>
      <c r="K437" s="84">
        <f t="shared" si="23"/>
        <v>2900</v>
      </c>
      <c r="L437" s="84">
        <v>1304</v>
      </c>
      <c r="M437" s="84">
        <v>984</v>
      </c>
      <c r="N437" s="84">
        <f t="shared" si="24"/>
        <v>2288</v>
      </c>
    </row>
    <row r="438" spans="2:15" ht="12" customHeight="1" x14ac:dyDescent="0.35">
      <c r="B438" s="114" t="s">
        <v>106</v>
      </c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O438" s="107"/>
    </row>
    <row r="440" spans="2:15" ht="12" customHeight="1" x14ac:dyDescent="0.35">
      <c r="B440" s="527" t="s">
        <v>695</v>
      </c>
      <c r="C440" s="527"/>
      <c r="D440" s="527"/>
      <c r="E440" s="527"/>
    </row>
    <row r="441" spans="2:15" ht="12" customHeight="1" x14ac:dyDescent="0.35">
      <c r="B441" s="133" t="s">
        <v>65</v>
      </c>
      <c r="C441" s="133" t="s">
        <v>66</v>
      </c>
      <c r="D441" s="133" t="s">
        <v>67</v>
      </c>
      <c r="E441" s="133" t="s">
        <v>68</v>
      </c>
    </row>
    <row r="442" spans="2:15" ht="12" customHeight="1" x14ac:dyDescent="0.35">
      <c r="B442" s="108">
        <v>1678185</v>
      </c>
      <c r="C442" s="108">
        <v>1349454</v>
      </c>
      <c r="D442" s="108">
        <v>1311705</v>
      </c>
      <c r="E442" s="108">
        <v>1214191</v>
      </c>
    </row>
    <row r="443" spans="2:15" ht="12" customHeight="1" x14ac:dyDescent="0.35">
      <c r="B443" s="139" t="s">
        <v>106</v>
      </c>
      <c r="C443" s="106"/>
      <c r="D443" s="106"/>
      <c r="E443" s="106"/>
    </row>
    <row r="445" spans="2:15" ht="12" customHeight="1" x14ac:dyDescent="0.35">
      <c r="B445" s="506" t="s">
        <v>697</v>
      </c>
      <c r="C445" s="507"/>
      <c r="D445" s="507"/>
      <c r="E445" s="507"/>
      <c r="F445" s="507"/>
      <c r="G445" s="507"/>
      <c r="H445" s="507"/>
      <c r="I445" s="507"/>
      <c r="J445" s="507"/>
      <c r="K445" s="507"/>
      <c r="L445" s="507"/>
      <c r="M445" s="507"/>
      <c r="N445" s="508"/>
    </row>
    <row r="446" spans="2:15" ht="12" customHeight="1" x14ac:dyDescent="0.35">
      <c r="B446" s="506" t="s">
        <v>63</v>
      </c>
      <c r="C446" s="507"/>
      <c r="D446" s="507"/>
      <c r="E446" s="507"/>
      <c r="F446" s="507"/>
      <c r="G446" s="507"/>
      <c r="H446" s="507"/>
      <c r="I446" s="507"/>
      <c r="J446" s="507"/>
      <c r="K446" s="507"/>
      <c r="L446" s="507"/>
      <c r="M446" s="507"/>
      <c r="N446" s="508"/>
    </row>
    <row r="447" spans="2:15" ht="12" customHeight="1" x14ac:dyDescent="0.35">
      <c r="B447" s="506" t="s">
        <v>107</v>
      </c>
      <c r="C447" s="507"/>
      <c r="D447" s="507"/>
      <c r="E447" s="507"/>
      <c r="F447" s="507"/>
      <c r="G447" s="507"/>
      <c r="H447" s="507"/>
      <c r="I447" s="507"/>
      <c r="J447" s="507"/>
      <c r="K447" s="507"/>
      <c r="L447" s="507"/>
      <c r="M447" s="507"/>
      <c r="N447" s="508"/>
    </row>
    <row r="448" spans="2:15" ht="12" customHeight="1" x14ac:dyDescent="0.35">
      <c r="B448" s="134" t="s">
        <v>0</v>
      </c>
      <c r="C448" s="515" t="s">
        <v>65</v>
      </c>
      <c r="D448" s="516"/>
      <c r="E448" s="517"/>
      <c r="F448" s="518" t="s">
        <v>66</v>
      </c>
      <c r="G448" s="519"/>
      <c r="H448" s="520"/>
      <c r="I448" s="518" t="s">
        <v>67</v>
      </c>
      <c r="J448" s="519"/>
      <c r="K448" s="520"/>
      <c r="L448" s="518" t="s">
        <v>68</v>
      </c>
      <c r="M448" s="519"/>
      <c r="N448" s="520"/>
    </row>
    <row r="449" spans="2:14" ht="12" customHeight="1" x14ac:dyDescent="0.35">
      <c r="B449" s="134"/>
      <c r="C449" s="137" t="s">
        <v>39</v>
      </c>
      <c r="D449" s="137" t="s">
        <v>40</v>
      </c>
      <c r="E449" s="137" t="s">
        <v>41</v>
      </c>
      <c r="F449" s="137" t="s">
        <v>39</v>
      </c>
      <c r="G449" s="137" t="s">
        <v>40</v>
      </c>
      <c r="H449" s="137" t="s">
        <v>41</v>
      </c>
      <c r="I449" s="137" t="s">
        <v>39</v>
      </c>
      <c r="J449" s="137" t="s">
        <v>40</v>
      </c>
      <c r="K449" s="137" t="s">
        <v>41</v>
      </c>
      <c r="L449" s="137" t="s">
        <v>39</v>
      </c>
      <c r="M449" s="137" t="s">
        <v>40</v>
      </c>
      <c r="N449" s="137" t="s">
        <v>41</v>
      </c>
    </row>
    <row r="450" spans="2:14" ht="12" customHeight="1" x14ac:dyDescent="0.35">
      <c r="B450" s="94" t="s">
        <v>69</v>
      </c>
      <c r="C450" s="84">
        <v>71</v>
      </c>
      <c r="D450" s="84">
        <v>79</v>
      </c>
      <c r="E450" s="84">
        <f t="shared" ref="E450:E486" si="25">SUM(C450:D450)</f>
        <v>150</v>
      </c>
      <c r="F450" s="84">
        <v>18</v>
      </c>
      <c r="G450" s="84">
        <v>18</v>
      </c>
      <c r="H450" s="84">
        <f t="shared" ref="H450:H486" si="26">SUM(F450:G450)</f>
        <v>36</v>
      </c>
      <c r="I450" s="84">
        <v>18</v>
      </c>
      <c r="J450" s="84">
        <v>18</v>
      </c>
      <c r="K450" s="84">
        <f t="shared" ref="K450:K486" si="27">SUM(I450:J450)</f>
        <v>36</v>
      </c>
      <c r="L450" s="84">
        <v>14</v>
      </c>
      <c r="M450" s="84">
        <v>13</v>
      </c>
      <c r="N450" s="84">
        <f t="shared" ref="N450:N486" si="28">SUM(L450:M450)</f>
        <v>27</v>
      </c>
    </row>
    <row r="451" spans="2:14" ht="12" customHeight="1" x14ac:dyDescent="0.35">
      <c r="B451" s="94" t="s">
        <v>70</v>
      </c>
      <c r="C451" s="84">
        <v>906</v>
      </c>
      <c r="D451" s="84">
        <v>875</v>
      </c>
      <c r="E451" s="84">
        <f t="shared" si="25"/>
        <v>1781</v>
      </c>
      <c r="F451" s="84">
        <v>184</v>
      </c>
      <c r="G451" s="84">
        <v>238</v>
      </c>
      <c r="H451" s="84">
        <f t="shared" si="26"/>
        <v>422</v>
      </c>
      <c r="I451" s="84">
        <v>181</v>
      </c>
      <c r="J451" s="84">
        <v>194</v>
      </c>
      <c r="K451" s="84">
        <f t="shared" si="27"/>
        <v>375</v>
      </c>
      <c r="L451" s="84">
        <v>153</v>
      </c>
      <c r="M451" s="84">
        <v>188</v>
      </c>
      <c r="N451" s="84">
        <f t="shared" si="28"/>
        <v>341</v>
      </c>
    </row>
    <row r="452" spans="2:14" ht="12" customHeight="1" x14ac:dyDescent="0.35">
      <c r="B452" s="94" t="s">
        <v>71</v>
      </c>
      <c r="C452" s="84">
        <v>94</v>
      </c>
      <c r="D452" s="84">
        <v>101</v>
      </c>
      <c r="E452" s="84">
        <f t="shared" si="25"/>
        <v>195</v>
      </c>
      <c r="F452" s="84">
        <v>42</v>
      </c>
      <c r="G452" s="84">
        <v>17</v>
      </c>
      <c r="H452" s="84">
        <f t="shared" si="26"/>
        <v>59</v>
      </c>
      <c r="I452" s="84">
        <v>41</v>
      </c>
      <c r="J452" s="84">
        <v>18</v>
      </c>
      <c r="K452" s="84">
        <f t="shared" si="27"/>
        <v>59</v>
      </c>
      <c r="L452" s="84">
        <v>39</v>
      </c>
      <c r="M452" s="84">
        <v>17</v>
      </c>
      <c r="N452" s="84">
        <f t="shared" si="28"/>
        <v>56</v>
      </c>
    </row>
    <row r="453" spans="2:14" ht="12" customHeight="1" x14ac:dyDescent="0.35">
      <c r="B453" s="94" t="s">
        <v>72</v>
      </c>
      <c r="C453" s="84">
        <v>177</v>
      </c>
      <c r="D453" s="84">
        <v>176</v>
      </c>
      <c r="E453" s="84">
        <f t="shared" si="25"/>
        <v>353</v>
      </c>
      <c r="F453" s="84">
        <v>37</v>
      </c>
      <c r="G453" s="84">
        <v>40</v>
      </c>
      <c r="H453" s="84">
        <f t="shared" si="26"/>
        <v>77</v>
      </c>
      <c r="I453" s="84">
        <v>34</v>
      </c>
      <c r="J453" s="84">
        <v>37</v>
      </c>
      <c r="K453" s="84">
        <f t="shared" si="27"/>
        <v>71</v>
      </c>
      <c r="L453" s="84">
        <v>28</v>
      </c>
      <c r="M453" s="84">
        <v>31</v>
      </c>
      <c r="N453" s="84">
        <f t="shared" si="28"/>
        <v>59</v>
      </c>
    </row>
    <row r="454" spans="2:14" ht="12" customHeight="1" x14ac:dyDescent="0.35">
      <c r="B454" s="94" t="s">
        <v>73</v>
      </c>
      <c r="C454" s="84">
        <v>239</v>
      </c>
      <c r="D454" s="84">
        <v>254</v>
      </c>
      <c r="E454" s="84">
        <f t="shared" si="25"/>
        <v>493</v>
      </c>
      <c r="F454" s="84">
        <v>69</v>
      </c>
      <c r="G454" s="84">
        <v>74</v>
      </c>
      <c r="H454" s="84">
        <f t="shared" si="26"/>
        <v>143</v>
      </c>
      <c r="I454" s="84">
        <v>58</v>
      </c>
      <c r="J454" s="84">
        <v>51</v>
      </c>
      <c r="K454" s="84">
        <f t="shared" si="27"/>
        <v>109</v>
      </c>
      <c r="L454" s="84">
        <v>52</v>
      </c>
      <c r="M454" s="84">
        <v>44</v>
      </c>
      <c r="N454" s="84">
        <f t="shared" si="28"/>
        <v>96</v>
      </c>
    </row>
    <row r="455" spans="2:14" ht="12" customHeight="1" x14ac:dyDescent="0.35">
      <c r="B455" s="94" t="s">
        <v>74</v>
      </c>
      <c r="C455" s="84">
        <v>25</v>
      </c>
      <c r="D455" s="84">
        <v>16</v>
      </c>
      <c r="E455" s="84">
        <f t="shared" si="25"/>
        <v>41</v>
      </c>
      <c r="F455" s="84">
        <v>4</v>
      </c>
      <c r="G455" s="84">
        <v>5</v>
      </c>
      <c r="H455" s="84">
        <f t="shared" si="26"/>
        <v>9</v>
      </c>
      <c r="I455" s="84">
        <v>3</v>
      </c>
      <c r="J455" s="84">
        <v>4</v>
      </c>
      <c r="K455" s="84">
        <f t="shared" si="27"/>
        <v>7</v>
      </c>
      <c r="L455" s="84">
        <v>3</v>
      </c>
      <c r="M455" s="84">
        <v>3</v>
      </c>
      <c r="N455" s="84">
        <f t="shared" si="28"/>
        <v>6</v>
      </c>
    </row>
    <row r="456" spans="2:14" ht="12" customHeight="1" x14ac:dyDescent="0.35">
      <c r="B456" s="94" t="s">
        <v>75</v>
      </c>
      <c r="C456" s="84">
        <v>64</v>
      </c>
      <c r="D456" s="84">
        <v>75</v>
      </c>
      <c r="E456" s="84">
        <f t="shared" si="25"/>
        <v>139</v>
      </c>
      <c r="F456" s="84">
        <v>8</v>
      </c>
      <c r="G456" s="84">
        <v>9</v>
      </c>
      <c r="H456" s="84">
        <f t="shared" si="26"/>
        <v>17</v>
      </c>
      <c r="I456" s="84">
        <v>7</v>
      </c>
      <c r="J456" s="84">
        <v>4</v>
      </c>
      <c r="K456" s="84">
        <f t="shared" si="27"/>
        <v>11</v>
      </c>
      <c r="L456" s="84">
        <v>6</v>
      </c>
      <c r="M456" s="84">
        <v>4</v>
      </c>
      <c r="N456" s="84">
        <f t="shared" si="28"/>
        <v>10</v>
      </c>
    </row>
    <row r="457" spans="2:14" ht="12" customHeight="1" x14ac:dyDescent="0.35">
      <c r="B457" s="94" t="s">
        <v>76</v>
      </c>
      <c r="C457" s="84">
        <v>112</v>
      </c>
      <c r="D457" s="84">
        <v>75</v>
      </c>
      <c r="E457" s="84">
        <f t="shared" si="25"/>
        <v>187</v>
      </c>
      <c r="F457" s="84">
        <v>18</v>
      </c>
      <c r="G457" s="84">
        <v>18</v>
      </c>
      <c r="H457" s="84">
        <f t="shared" si="26"/>
        <v>36</v>
      </c>
      <c r="I457" s="84">
        <v>15</v>
      </c>
      <c r="J457" s="84">
        <v>12</v>
      </c>
      <c r="K457" s="84">
        <f t="shared" si="27"/>
        <v>27</v>
      </c>
      <c r="L457" s="84">
        <v>14</v>
      </c>
      <c r="M457" s="84">
        <v>10</v>
      </c>
      <c r="N457" s="84">
        <f t="shared" si="28"/>
        <v>24</v>
      </c>
    </row>
    <row r="458" spans="2:14" ht="12" customHeight="1" x14ac:dyDescent="0.35">
      <c r="B458" s="94" t="s">
        <v>77</v>
      </c>
      <c r="C458" s="84">
        <v>116</v>
      </c>
      <c r="D458" s="84">
        <v>39</v>
      </c>
      <c r="E458" s="84">
        <f t="shared" si="25"/>
        <v>155</v>
      </c>
      <c r="F458" s="84">
        <v>10</v>
      </c>
      <c r="G458" s="84">
        <v>4</v>
      </c>
      <c r="H458" s="84">
        <f t="shared" si="26"/>
        <v>14</v>
      </c>
      <c r="I458" s="84">
        <v>19</v>
      </c>
      <c r="J458" s="84">
        <v>9</v>
      </c>
      <c r="K458" s="84">
        <f t="shared" si="27"/>
        <v>28</v>
      </c>
      <c r="L458" s="84">
        <v>10</v>
      </c>
      <c r="M458" s="84">
        <v>4</v>
      </c>
      <c r="N458" s="84">
        <f t="shared" si="28"/>
        <v>14</v>
      </c>
    </row>
    <row r="459" spans="2:14" ht="12" customHeight="1" x14ac:dyDescent="0.35">
      <c r="B459" s="94" t="s">
        <v>78</v>
      </c>
      <c r="C459" s="84">
        <v>108</v>
      </c>
      <c r="D459" s="84">
        <v>110</v>
      </c>
      <c r="E459" s="84">
        <f t="shared" si="25"/>
        <v>218</v>
      </c>
      <c r="F459" s="84">
        <v>19</v>
      </c>
      <c r="G459" s="84">
        <v>33</v>
      </c>
      <c r="H459" s="84">
        <f t="shared" si="26"/>
        <v>52</v>
      </c>
      <c r="I459" s="84">
        <v>16</v>
      </c>
      <c r="J459" s="84">
        <v>23</v>
      </c>
      <c r="K459" s="84">
        <f t="shared" si="27"/>
        <v>39</v>
      </c>
      <c r="L459" s="84">
        <v>15</v>
      </c>
      <c r="M459" s="84">
        <v>23</v>
      </c>
      <c r="N459" s="84">
        <f t="shared" si="28"/>
        <v>38</v>
      </c>
    </row>
    <row r="460" spans="2:14" ht="12" customHeight="1" x14ac:dyDescent="0.35">
      <c r="B460" s="94" t="s">
        <v>79</v>
      </c>
      <c r="C460" s="84">
        <v>411</v>
      </c>
      <c r="D460" s="84">
        <v>457</v>
      </c>
      <c r="E460" s="84">
        <f t="shared" si="25"/>
        <v>868</v>
      </c>
      <c r="F460" s="84">
        <v>67</v>
      </c>
      <c r="G460" s="84">
        <v>84</v>
      </c>
      <c r="H460" s="84">
        <f t="shared" si="26"/>
        <v>151</v>
      </c>
      <c r="I460" s="84">
        <v>61</v>
      </c>
      <c r="J460" s="84">
        <v>62</v>
      </c>
      <c r="K460" s="84">
        <f t="shared" si="27"/>
        <v>123</v>
      </c>
      <c r="L460" s="84">
        <v>56</v>
      </c>
      <c r="M460" s="84">
        <v>60</v>
      </c>
      <c r="N460" s="84">
        <f t="shared" si="28"/>
        <v>116</v>
      </c>
    </row>
    <row r="461" spans="2:14" ht="12" customHeight="1" x14ac:dyDescent="0.35">
      <c r="B461" s="94" t="s">
        <v>80</v>
      </c>
      <c r="C461" s="84">
        <v>67</v>
      </c>
      <c r="D461" s="84">
        <v>49</v>
      </c>
      <c r="E461" s="84">
        <f t="shared" si="25"/>
        <v>116</v>
      </c>
      <c r="F461" s="84">
        <v>17</v>
      </c>
      <c r="G461" s="84">
        <v>8</v>
      </c>
      <c r="H461" s="84">
        <f t="shared" si="26"/>
        <v>25</v>
      </c>
      <c r="I461" s="84">
        <v>12</v>
      </c>
      <c r="J461" s="84">
        <v>5</v>
      </c>
      <c r="K461" s="84">
        <f t="shared" si="27"/>
        <v>17</v>
      </c>
      <c r="L461" s="84">
        <v>12</v>
      </c>
      <c r="M461" s="84">
        <v>5</v>
      </c>
      <c r="N461" s="84">
        <f t="shared" si="28"/>
        <v>17</v>
      </c>
    </row>
    <row r="462" spans="2:14" ht="12" customHeight="1" x14ac:dyDescent="0.35">
      <c r="B462" s="94" t="s">
        <v>81</v>
      </c>
      <c r="C462" s="84">
        <v>333</v>
      </c>
      <c r="D462" s="84">
        <v>295</v>
      </c>
      <c r="E462" s="84">
        <f t="shared" si="25"/>
        <v>628</v>
      </c>
      <c r="F462" s="84">
        <v>75</v>
      </c>
      <c r="G462" s="84">
        <v>81</v>
      </c>
      <c r="H462" s="84">
        <f t="shared" si="26"/>
        <v>156</v>
      </c>
      <c r="I462" s="84">
        <v>73</v>
      </c>
      <c r="J462" s="84">
        <v>65</v>
      </c>
      <c r="K462" s="84">
        <f t="shared" si="27"/>
        <v>138</v>
      </c>
      <c r="L462" s="84">
        <v>63</v>
      </c>
      <c r="M462" s="84">
        <v>64</v>
      </c>
      <c r="N462" s="84">
        <f t="shared" si="28"/>
        <v>127</v>
      </c>
    </row>
    <row r="463" spans="2:14" ht="12" customHeight="1" x14ac:dyDescent="0.35">
      <c r="B463" s="94" t="s">
        <v>82</v>
      </c>
      <c r="C463" s="84">
        <v>145</v>
      </c>
      <c r="D463" s="84">
        <v>145</v>
      </c>
      <c r="E463" s="84">
        <f t="shared" si="25"/>
        <v>290</v>
      </c>
      <c r="F463" s="84">
        <v>36</v>
      </c>
      <c r="G463" s="84">
        <v>46</v>
      </c>
      <c r="H463" s="84">
        <f t="shared" si="26"/>
        <v>82</v>
      </c>
      <c r="I463" s="84">
        <v>33</v>
      </c>
      <c r="J463" s="84">
        <v>38</v>
      </c>
      <c r="K463" s="84">
        <f t="shared" si="27"/>
        <v>71</v>
      </c>
      <c r="L463" s="84">
        <v>26</v>
      </c>
      <c r="M463" s="84">
        <v>36</v>
      </c>
      <c r="N463" s="84">
        <f t="shared" si="28"/>
        <v>62</v>
      </c>
    </row>
    <row r="464" spans="2:14" ht="12" customHeight="1" x14ac:dyDescent="0.35">
      <c r="B464" s="94" t="s">
        <v>83</v>
      </c>
      <c r="C464" s="84">
        <v>491</v>
      </c>
      <c r="D464" s="84">
        <v>442</v>
      </c>
      <c r="E464" s="84">
        <f t="shared" si="25"/>
        <v>933</v>
      </c>
      <c r="F464" s="84">
        <v>168</v>
      </c>
      <c r="G464" s="84">
        <v>164</v>
      </c>
      <c r="H464" s="84">
        <f t="shared" si="26"/>
        <v>332</v>
      </c>
      <c r="I464" s="84">
        <v>175</v>
      </c>
      <c r="J464" s="84">
        <v>157</v>
      </c>
      <c r="K464" s="84">
        <f t="shared" si="27"/>
        <v>332</v>
      </c>
      <c r="L464" s="84">
        <v>150</v>
      </c>
      <c r="M464" s="84">
        <v>134</v>
      </c>
      <c r="N464" s="84">
        <f t="shared" si="28"/>
        <v>284</v>
      </c>
    </row>
    <row r="465" spans="2:14" ht="12" customHeight="1" x14ac:dyDescent="0.35">
      <c r="B465" s="94" t="s">
        <v>84</v>
      </c>
      <c r="C465" s="84">
        <v>23</v>
      </c>
      <c r="D465" s="84">
        <v>9</v>
      </c>
      <c r="E465" s="84">
        <f t="shared" si="25"/>
        <v>32</v>
      </c>
      <c r="F465" s="84">
        <v>7</v>
      </c>
      <c r="G465" s="84">
        <v>0</v>
      </c>
      <c r="H465" s="84">
        <f t="shared" si="26"/>
        <v>7</v>
      </c>
      <c r="I465" s="84">
        <v>5</v>
      </c>
      <c r="J465" s="84">
        <v>0</v>
      </c>
      <c r="K465" s="84">
        <f t="shared" si="27"/>
        <v>5</v>
      </c>
      <c r="L465" s="84">
        <v>5</v>
      </c>
      <c r="M465" s="84">
        <v>0</v>
      </c>
      <c r="N465" s="84">
        <f t="shared" si="28"/>
        <v>5</v>
      </c>
    </row>
    <row r="466" spans="2:14" ht="12" customHeight="1" x14ac:dyDescent="0.35">
      <c r="B466" s="94" t="s">
        <v>85</v>
      </c>
      <c r="C466" s="84">
        <v>151</v>
      </c>
      <c r="D466" s="84">
        <v>167</v>
      </c>
      <c r="E466" s="84">
        <f t="shared" si="25"/>
        <v>318</v>
      </c>
      <c r="F466" s="84">
        <v>63</v>
      </c>
      <c r="G466" s="84">
        <v>74</v>
      </c>
      <c r="H466" s="84">
        <f t="shared" si="26"/>
        <v>137</v>
      </c>
      <c r="I466" s="84">
        <v>55</v>
      </c>
      <c r="J466" s="84">
        <v>62</v>
      </c>
      <c r="K466" s="84">
        <f t="shared" si="27"/>
        <v>117</v>
      </c>
      <c r="L466" s="84">
        <v>54</v>
      </c>
      <c r="M466" s="84">
        <v>59</v>
      </c>
      <c r="N466" s="84">
        <f t="shared" si="28"/>
        <v>113</v>
      </c>
    </row>
    <row r="467" spans="2:14" ht="12" customHeight="1" x14ac:dyDescent="0.35">
      <c r="B467" s="94" t="s">
        <v>86</v>
      </c>
      <c r="C467" s="84">
        <v>10</v>
      </c>
      <c r="D467" s="84">
        <v>1</v>
      </c>
      <c r="E467" s="84">
        <f t="shared" si="25"/>
        <v>11</v>
      </c>
      <c r="F467" s="84">
        <v>1</v>
      </c>
      <c r="G467" s="84">
        <v>0</v>
      </c>
      <c r="H467" s="84">
        <f t="shared" si="26"/>
        <v>1</v>
      </c>
      <c r="I467" s="84">
        <v>2</v>
      </c>
      <c r="J467" s="84">
        <v>1</v>
      </c>
      <c r="K467" s="84">
        <f t="shared" si="27"/>
        <v>3</v>
      </c>
      <c r="L467" s="84">
        <v>1</v>
      </c>
      <c r="M467" s="84">
        <v>0</v>
      </c>
      <c r="N467" s="84">
        <f t="shared" si="28"/>
        <v>1</v>
      </c>
    </row>
    <row r="468" spans="2:14" ht="12" customHeight="1" x14ac:dyDescent="0.35">
      <c r="B468" s="94" t="s">
        <v>87</v>
      </c>
      <c r="C468" s="84">
        <v>269</v>
      </c>
      <c r="D468" s="84">
        <v>189</v>
      </c>
      <c r="E468" s="84">
        <f t="shared" si="25"/>
        <v>458</v>
      </c>
      <c r="F468" s="84">
        <v>59</v>
      </c>
      <c r="G468" s="84">
        <v>53</v>
      </c>
      <c r="H468" s="84">
        <f t="shared" si="26"/>
        <v>112</v>
      </c>
      <c r="I468" s="84">
        <v>56</v>
      </c>
      <c r="J468" s="84">
        <v>50</v>
      </c>
      <c r="K468" s="84">
        <f t="shared" si="27"/>
        <v>106</v>
      </c>
      <c r="L468" s="84">
        <v>49</v>
      </c>
      <c r="M468" s="84">
        <v>42</v>
      </c>
      <c r="N468" s="84">
        <f t="shared" si="28"/>
        <v>91</v>
      </c>
    </row>
    <row r="469" spans="2:14" ht="12" customHeight="1" x14ac:dyDescent="0.35">
      <c r="B469" s="94" t="s">
        <v>88</v>
      </c>
      <c r="C469" s="84">
        <v>648</v>
      </c>
      <c r="D469" s="84">
        <v>446</v>
      </c>
      <c r="E469" s="84">
        <f t="shared" si="25"/>
        <v>1094</v>
      </c>
      <c r="F469" s="84">
        <v>153</v>
      </c>
      <c r="G469" s="84">
        <v>133</v>
      </c>
      <c r="H469" s="84">
        <f t="shared" si="26"/>
        <v>286</v>
      </c>
      <c r="I469" s="84">
        <v>178</v>
      </c>
      <c r="J469" s="84">
        <v>158</v>
      </c>
      <c r="K469" s="84">
        <f t="shared" si="27"/>
        <v>336</v>
      </c>
      <c r="L469" s="84">
        <v>146</v>
      </c>
      <c r="M469" s="84">
        <v>130</v>
      </c>
      <c r="N469" s="84">
        <f t="shared" si="28"/>
        <v>276</v>
      </c>
    </row>
    <row r="470" spans="2:14" ht="12" customHeight="1" x14ac:dyDescent="0.35">
      <c r="B470" s="94" t="s">
        <v>89</v>
      </c>
      <c r="C470" s="84">
        <v>16</v>
      </c>
      <c r="D470" s="84">
        <v>15</v>
      </c>
      <c r="E470" s="84">
        <f t="shared" si="25"/>
        <v>31</v>
      </c>
      <c r="F470" s="84">
        <v>1</v>
      </c>
      <c r="G470" s="84">
        <v>0</v>
      </c>
      <c r="H470" s="84">
        <f t="shared" si="26"/>
        <v>1</v>
      </c>
      <c r="I470" s="84">
        <v>1</v>
      </c>
      <c r="J470" s="84">
        <v>0</v>
      </c>
      <c r="K470" s="84">
        <f t="shared" si="27"/>
        <v>1</v>
      </c>
      <c r="L470" s="84">
        <v>1</v>
      </c>
      <c r="M470" s="84">
        <v>0</v>
      </c>
      <c r="N470" s="84">
        <f t="shared" si="28"/>
        <v>1</v>
      </c>
    </row>
    <row r="471" spans="2:14" ht="12" customHeight="1" x14ac:dyDescent="0.35">
      <c r="B471" s="94" t="s">
        <v>90</v>
      </c>
      <c r="C471" s="84">
        <v>10</v>
      </c>
      <c r="D471" s="84">
        <v>2</v>
      </c>
      <c r="E471" s="84">
        <f t="shared" si="25"/>
        <v>12</v>
      </c>
      <c r="F471" s="84">
        <v>2</v>
      </c>
      <c r="G471" s="84">
        <v>0</v>
      </c>
      <c r="H471" s="84">
        <f t="shared" si="26"/>
        <v>2</v>
      </c>
      <c r="I471" s="84">
        <v>1</v>
      </c>
      <c r="J471" s="84">
        <v>0</v>
      </c>
      <c r="K471" s="84">
        <f t="shared" si="27"/>
        <v>1</v>
      </c>
      <c r="L471" s="84">
        <v>1</v>
      </c>
      <c r="M471" s="84">
        <v>0</v>
      </c>
      <c r="N471" s="84">
        <f t="shared" si="28"/>
        <v>1</v>
      </c>
    </row>
    <row r="472" spans="2:14" ht="12" customHeight="1" x14ac:dyDescent="0.35">
      <c r="B472" s="94" t="s">
        <v>91</v>
      </c>
      <c r="C472" s="84">
        <v>139</v>
      </c>
      <c r="D472" s="84">
        <v>92</v>
      </c>
      <c r="E472" s="84">
        <f t="shared" si="25"/>
        <v>231</v>
      </c>
      <c r="F472" s="84">
        <v>19</v>
      </c>
      <c r="G472" s="84">
        <v>18</v>
      </c>
      <c r="H472" s="84">
        <f t="shared" si="26"/>
        <v>37</v>
      </c>
      <c r="I472" s="84">
        <v>19</v>
      </c>
      <c r="J472" s="84">
        <v>12</v>
      </c>
      <c r="K472" s="84">
        <f t="shared" si="27"/>
        <v>31</v>
      </c>
      <c r="L472" s="84">
        <v>16</v>
      </c>
      <c r="M472" s="84">
        <v>10</v>
      </c>
      <c r="N472" s="84">
        <f t="shared" si="28"/>
        <v>26</v>
      </c>
    </row>
    <row r="473" spans="2:14" ht="12" customHeight="1" x14ac:dyDescent="0.35">
      <c r="B473" s="94" t="s">
        <v>92</v>
      </c>
      <c r="C473" s="84">
        <v>684</v>
      </c>
      <c r="D473" s="84">
        <v>659</v>
      </c>
      <c r="E473" s="84">
        <f t="shared" si="25"/>
        <v>1343</v>
      </c>
      <c r="F473" s="84">
        <v>256</v>
      </c>
      <c r="G473" s="84">
        <v>252</v>
      </c>
      <c r="H473" s="84">
        <f t="shared" si="26"/>
        <v>508</v>
      </c>
      <c r="I473" s="84">
        <v>250</v>
      </c>
      <c r="J473" s="84">
        <v>218</v>
      </c>
      <c r="K473" s="84">
        <f t="shared" si="27"/>
        <v>468</v>
      </c>
      <c r="L473" s="84">
        <v>218</v>
      </c>
      <c r="M473" s="84">
        <v>196</v>
      </c>
      <c r="N473" s="84">
        <f t="shared" si="28"/>
        <v>414</v>
      </c>
    </row>
    <row r="474" spans="2:14" ht="12" customHeight="1" x14ac:dyDescent="0.35">
      <c r="B474" s="94" t="s">
        <v>93</v>
      </c>
      <c r="C474" s="84">
        <v>13133</v>
      </c>
      <c r="D474" s="84">
        <v>13881</v>
      </c>
      <c r="E474" s="84">
        <f t="shared" si="25"/>
        <v>27014</v>
      </c>
      <c r="F474" s="84">
        <v>5972</v>
      </c>
      <c r="G474" s="84">
        <v>6873</v>
      </c>
      <c r="H474" s="84">
        <f t="shared" si="26"/>
        <v>12845</v>
      </c>
      <c r="I474" s="84">
        <v>6530</v>
      </c>
      <c r="J474" s="84">
        <v>7371</v>
      </c>
      <c r="K474" s="84">
        <f t="shared" si="27"/>
        <v>13901</v>
      </c>
      <c r="L474" s="84">
        <v>5553</v>
      </c>
      <c r="M474" s="84">
        <v>6266</v>
      </c>
      <c r="N474" s="84">
        <f t="shared" si="28"/>
        <v>11819</v>
      </c>
    </row>
    <row r="475" spans="2:14" ht="12" customHeight="1" x14ac:dyDescent="0.35">
      <c r="B475" s="94" t="s">
        <v>94</v>
      </c>
      <c r="C475" s="84">
        <v>241</v>
      </c>
      <c r="D475" s="84">
        <v>232</v>
      </c>
      <c r="E475" s="84">
        <f t="shared" si="25"/>
        <v>473</v>
      </c>
      <c r="F475" s="84">
        <v>63</v>
      </c>
      <c r="G475" s="84">
        <v>62</v>
      </c>
      <c r="H475" s="84">
        <f t="shared" si="26"/>
        <v>125</v>
      </c>
      <c r="I475" s="84">
        <v>49</v>
      </c>
      <c r="J475" s="84">
        <v>40</v>
      </c>
      <c r="K475" s="84">
        <f t="shared" si="27"/>
        <v>89</v>
      </c>
      <c r="L475" s="84">
        <v>48</v>
      </c>
      <c r="M475" s="84">
        <v>38</v>
      </c>
      <c r="N475" s="84">
        <f t="shared" si="28"/>
        <v>86</v>
      </c>
    </row>
    <row r="476" spans="2:14" ht="12" customHeight="1" x14ac:dyDescent="0.35">
      <c r="B476" s="94" t="s">
        <v>95</v>
      </c>
      <c r="C476" s="84">
        <v>216</v>
      </c>
      <c r="D476" s="84">
        <v>191</v>
      </c>
      <c r="E476" s="84">
        <f t="shared" si="25"/>
        <v>407</v>
      </c>
      <c r="F476" s="84">
        <v>45</v>
      </c>
      <c r="G476" s="84">
        <v>36</v>
      </c>
      <c r="H476" s="84">
        <f t="shared" si="26"/>
        <v>81</v>
      </c>
      <c r="I476" s="84">
        <v>44</v>
      </c>
      <c r="J476" s="84">
        <v>32</v>
      </c>
      <c r="K476" s="84">
        <f t="shared" si="27"/>
        <v>76</v>
      </c>
      <c r="L476" s="84">
        <v>41</v>
      </c>
      <c r="M476" s="84">
        <v>29</v>
      </c>
      <c r="N476" s="84">
        <f t="shared" si="28"/>
        <v>70</v>
      </c>
    </row>
    <row r="477" spans="2:14" ht="12" customHeight="1" x14ac:dyDescent="0.35">
      <c r="B477" s="94" t="s">
        <v>96</v>
      </c>
      <c r="C477" s="84">
        <v>5655</v>
      </c>
      <c r="D477" s="84">
        <v>6177</v>
      </c>
      <c r="E477" s="84">
        <f t="shared" si="25"/>
        <v>11832</v>
      </c>
      <c r="F477" s="84">
        <v>2435</v>
      </c>
      <c r="G477" s="84">
        <v>2801</v>
      </c>
      <c r="H477" s="84">
        <f t="shared" si="26"/>
        <v>5236</v>
      </c>
      <c r="I477" s="84">
        <v>2409</v>
      </c>
      <c r="J477" s="84">
        <v>2661</v>
      </c>
      <c r="K477" s="84">
        <f t="shared" si="27"/>
        <v>5070</v>
      </c>
      <c r="L477" s="84">
        <v>2117</v>
      </c>
      <c r="M477" s="84">
        <v>2312</v>
      </c>
      <c r="N477" s="84">
        <f t="shared" si="28"/>
        <v>4429</v>
      </c>
    </row>
    <row r="478" spans="2:14" ht="12" customHeight="1" x14ac:dyDescent="0.35">
      <c r="B478" s="94" t="s">
        <v>97</v>
      </c>
      <c r="C478" s="84">
        <v>341</v>
      </c>
      <c r="D478" s="84">
        <v>257</v>
      </c>
      <c r="E478" s="84">
        <f t="shared" si="25"/>
        <v>598</v>
      </c>
      <c r="F478" s="84">
        <v>66</v>
      </c>
      <c r="G478" s="84">
        <v>53</v>
      </c>
      <c r="H478" s="84">
        <f t="shared" si="26"/>
        <v>119</v>
      </c>
      <c r="I478" s="84">
        <v>62</v>
      </c>
      <c r="J478" s="84">
        <v>42</v>
      </c>
      <c r="K478" s="84">
        <f t="shared" si="27"/>
        <v>104</v>
      </c>
      <c r="L478" s="84">
        <v>55</v>
      </c>
      <c r="M478" s="84">
        <v>36</v>
      </c>
      <c r="N478" s="84">
        <f t="shared" si="28"/>
        <v>91</v>
      </c>
    </row>
    <row r="479" spans="2:14" ht="12" customHeight="1" x14ac:dyDescent="0.35">
      <c r="B479" s="94" t="s">
        <v>98</v>
      </c>
      <c r="C479" s="84">
        <v>806</v>
      </c>
      <c r="D479" s="84">
        <v>824</v>
      </c>
      <c r="E479" s="84">
        <f t="shared" si="25"/>
        <v>1630</v>
      </c>
      <c r="F479" s="84">
        <v>284</v>
      </c>
      <c r="G479" s="84">
        <v>294</v>
      </c>
      <c r="H479" s="84">
        <f t="shared" si="26"/>
        <v>578</v>
      </c>
      <c r="I479" s="84">
        <v>278</v>
      </c>
      <c r="J479" s="84">
        <v>244</v>
      </c>
      <c r="K479" s="84">
        <f t="shared" si="27"/>
        <v>522</v>
      </c>
      <c r="L479" s="84">
        <v>239</v>
      </c>
      <c r="M479" s="84">
        <v>221</v>
      </c>
      <c r="N479" s="84">
        <f t="shared" si="28"/>
        <v>460</v>
      </c>
    </row>
    <row r="480" spans="2:14" ht="12" customHeight="1" x14ac:dyDescent="0.35">
      <c r="B480" s="94" t="s">
        <v>99</v>
      </c>
      <c r="C480" s="84">
        <v>3160</v>
      </c>
      <c r="D480" s="84">
        <v>3197</v>
      </c>
      <c r="E480" s="84">
        <f t="shared" si="25"/>
        <v>6357</v>
      </c>
      <c r="F480" s="84">
        <v>1285</v>
      </c>
      <c r="G480" s="84">
        <v>1284</v>
      </c>
      <c r="H480" s="84">
        <f t="shared" si="26"/>
        <v>2569</v>
      </c>
      <c r="I480" s="84">
        <v>1195</v>
      </c>
      <c r="J480" s="84">
        <v>1032</v>
      </c>
      <c r="K480" s="84">
        <f t="shared" si="27"/>
        <v>2227</v>
      </c>
      <c r="L480" s="84">
        <v>1098</v>
      </c>
      <c r="M480" s="84">
        <v>973</v>
      </c>
      <c r="N480" s="84">
        <f t="shared" si="28"/>
        <v>2071</v>
      </c>
    </row>
    <row r="481" spans="2:14" ht="12" customHeight="1" x14ac:dyDescent="0.35">
      <c r="B481" s="94" t="s">
        <v>100</v>
      </c>
      <c r="C481" s="84">
        <v>154</v>
      </c>
      <c r="D481" s="84">
        <v>122</v>
      </c>
      <c r="E481" s="84">
        <f t="shared" si="25"/>
        <v>276</v>
      </c>
      <c r="F481" s="84">
        <v>44</v>
      </c>
      <c r="G481" s="84">
        <v>27</v>
      </c>
      <c r="H481" s="84">
        <f t="shared" si="26"/>
        <v>71</v>
      </c>
      <c r="I481" s="84">
        <v>42</v>
      </c>
      <c r="J481" s="84">
        <v>25</v>
      </c>
      <c r="K481" s="84">
        <f t="shared" si="27"/>
        <v>67</v>
      </c>
      <c r="L481" s="84">
        <v>37</v>
      </c>
      <c r="M481" s="84">
        <v>21</v>
      </c>
      <c r="N481" s="84">
        <f t="shared" si="28"/>
        <v>58</v>
      </c>
    </row>
    <row r="482" spans="2:14" ht="12" customHeight="1" x14ac:dyDescent="0.35">
      <c r="B482" s="94" t="s">
        <v>101</v>
      </c>
      <c r="C482" s="84">
        <v>1318</v>
      </c>
      <c r="D482" s="84">
        <v>1250</v>
      </c>
      <c r="E482" s="84">
        <f t="shared" si="25"/>
        <v>2568</v>
      </c>
      <c r="F482" s="84">
        <v>628</v>
      </c>
      <c r="G482" s="84">
        <v>647</v>
      </c>
      <c r="H482" s="84">
        <f t="shared" si="26"/>
        <v>1275</v>
      </c>
      <c r="I482" s="84">
        <v>708</v>
      </c>
      <c r="J482" s="84">
        <v>686</v>
      </c>
      <c r="K482" s="84">
        <f t="shared" si="27"/>
        <v>1394</v>
      </c>
      <c r="L482" s="84">
        <v>617</v>
      </c>
      <c r="M482" s="84">
        <v>618</v>
      </c>
      <c r="N482" s="84">
        <f t="shared" si="28"/>
        <v>1235</v>
      </c>
    </row>
    <row r="483" spans="2:14" ht="12" customHeight="1" x14ac:dyDescent="0.35">
      <c r="B483" s="94" t="s">
        <v>102</v>
      </c>
      <c r="C483" s="84">
        <v>144</v>
      </c>
      <c r="D483" s="84">
        <v>87</v>
      </c>
      <c r="E483" s="84">
        <f t="shared" si="25"/>
        <v>231</v>
      </c>
      <c r="F483" s="84">
        <v>47</v>
      </c>
      <c r="G483" s="84">
        <v>52</v>
      </c>
      <c r="H483" s="84">
        <f t="shared" si="26"/>
        <v>99</v>
      </c>
      <c r="I483" s="84">
        <v>58</v>
      </c>
      <c r="J483" s="84">
        <v>60</v>
      </c>
      <c r="K483" s="84">
        <f t="shared" si="27"/>
        <v>118</v>
      </c>
      <c r="L483" s="84">
        <v>47</v>
      </c>
      <c r="M483" s="84">
        <v>51</v>
      </c>
      <c r="N483" s="84">
        <f t="shared" si="28"/>
        <v>98</v>
      </c>
    </row>
    <row r="484" spans="2:14" ht="12" customHeight="1" x14ac:dyDescent="0.35">
      <c r="B484" s="94" t="s">
        <v>103</v>
      </c>
      <c r="C484" s="84">
        <v>21</v>
      </c>
      <c r="D484" s="84">
        <v>17</v>
      </c>
      <c r="E484" s="84">
        <f t="shared" si="25"/>
        <v>38</v>
      </c>
      <c r="F484" s="84">
        <v>3</v>
      </c>
      <c r="G484" s="84">
        <v>1</v>
      </c>
      <c r="H484" s="84">
        <f t="shared" si="26"/>
        <v>4</v>
      </c>
      <c r="I484" s="84">
        <v>4</v>
      </c>
      <c r="J484" s="84">
        <v>1</v>
      </c>
      <c r="K484" s="84">
        <f t="shared" si="27"/>
        <v>5</v>
      </c>
      <c r="L484" s="84">
        <v>2</v>
      </c>
      <c r="M484" s="84">
        <v>1</v>
      </c>
      <c r="N484" s="84">
        <f t="shared" si="28"/>
        <v>3</v>
      </c>
    </row>
    <row r="485" spans="2:14" ht="12" customHeight="1" x14ac:dyDescent="0.35">
      <c r="B485" s="94" t="s">
        <v>104</v>
      </c>
      <c r="C485" s="84">
        <v>11</v>
      </c>
      <c r="D485" s="84">
        <v>3</v>
      </c>
      <c r="E485" s="84">
        <f t="shared" si="25"/>
        <v>14</v>
      </c>
      <c r="F485" s="84">
        <v>0</v>
      </c>
      <c r="G485" s="84">
        <v>0</v>
      </c>
      <c r="H485" s="84">
        <f t="shared" si="26"/>
        <v>0</v>
      </c>
      <c r="I485" s="84">
        <v>2</v>
      </c>
      <c r="J485" s="84">
        <v>0</v>
      </c>
      <c r="K485" s="84">
        <f t="shared" si="27"/>
        <v>2</v>
      </c>
      <c r="L485" s="84">
        <v>0</v>
      </c>
      <c r="M485" s="84">
        <v>0</v>
      </c>
      <c r="N485" s="84">
        <f t="shared" si="28"/>
        <v>0</v>
      </c>
    </row>
    <row r="486" spans="2:14" ht="12" customHeight="1" x14ac:dyDescent="0.35">
      <c r="B486" s="94" t="s">
        <v>105</v>
      </c>
      <c r="C486" s="84">
        <v>15</v>
      </c>
      <c r="D486" s="84">
        <v>2</v>
      </c>
      <c r="E486" s="84">
        <f t="shared" si="25"/>
        <v>17</v>
      </c>
      <c r="F486" s="84">
        <v>2</v>
      </c>
      <c r="G486" s="84">
        <v>0</v>
      </c>
      <c r="H486" s="84">
        <f t="shared" si="26"/>
        <v>2</v>
      </c>
      <c r="I486" s="84">
        <v>1</v>
      </c>
      <c r="J486" s="84">
        <v>0</v>
      </c>
      <c r="K486" s="84">
        <f t="shared" si="27"/>
        <v>1</v>
      </c>
      <c r="L486" s="84">
        <v>1</v>
      </c>
      <c r="M486" s="84">
        <v>0</v>
      </c>
      <c r="N486" s="84">
        <f t="shared" si="28"/>
        <v>1</v>
      </c>
    </row>
    <row r="487" spans="2:14" ht="12" customHeight="1" x14ac:dyDescent="0.35">
      <c r="B487" s="111" t="s">
        <v>108</v>
      </c>
      <c r="C487" s="84"/>
      <c r="D487" s="84"/>
      <c r="E487" s="84">
        <f>SUM(E450:E486)</f>
        <v>61532</v>
      </c>
      <c r="F487" s="84"/>
      <c r="G487" s="84"/>
      <c r="H487" s="84">
        <f>SUM(H450:H486)</f>
        <v>25706</v>
      </c>
      <c r="I487" s="84"/>
      <c r="J487" s="84"/>
      <c r="K487" s="84">
        <f>SUM(K450:K486)</f>
        <v>26087</v>
      </c>
      <c r="L487" s="84"/>
      <c r="M487" s="84"/>
      <c r="N487" s="84">
        <f>SUM(N450:N486)</f>
        <v>22626</v>
      </c>
    </row>
    <row r="488" spans="2:14" ht="12" customHeight="1" x14ac:dyDescent="0.35">
      <c r="B488" s="140" t="s">
        <v>106</v>
      </c>
      <c r="C488" s="112"/>
      <c r="D488" s="112"/>
      <c r="E488" s="112"/>
      <c r="F488" s="113"/>
      <c r="G488" s="113"/>
      <c r="H488" s="113"/>
      <c r="I488" s="113"/>
      <c r="J488" s="113"/>
      <c r="K488" s="113"/>
      <c r="L488" s="113"/>
      <c r="M488" s="113"/>
      <c r="N488" s="113"/>
    </row>
    <row r="490" spans="2:14" ht="12" customHeight="1" x14ac:dyDescent="0.35">
      <c r="B490" s="506" t="s">
        <v>698</v>
      </c>
      <c r="C490" s="507"/>
      <c r="D490" s="507"/>
      <c r="E490" s="507"/>
      <c r="F490" s="507"/>
      <c r="G490" s="507"/>
      <c r="H490" s="507"/>
      <c r="I490" s="507"/>
      <c r="J490" s="507"/>
      <c r="K490" s="507"/>
      <c r="L490" s="507"/>
      <c r="M490" s="507"/>
      <c r="N490" s="508"/>
    </row>
    <row r="491" spans="2:14" ht="12" customHeight="1" x14ac:dyDescent="0.35">
      <c r="B491" s="506" t="s">
        <v>63</v>
      </c>
      <c r="C491" s="507"/>
      <c r="D491" s="507"/>
      <c r="E491" s="507"/>
      <c r="F491" s="507"/>
      <c r="G491" s="507"/>
      <c r="H491" s="507"/>
      <c r="I491" s="507"/>
      <c r="J491" s="507"/>
      <c r="K491" s="507"/>
      <c r="L491" s="507"/>
      <c r="M491" s="507"/>
      <c r="N491" s="508"/>
    </row>
    <row r="492" spans="2:14" ht="12" customHeight="1" x14ac:dyDescent="0.35">
      <c r="B492" s="506" t="s">
        <v>109</v>
      </c>
      <c r="C492" s="507"/>
      <c r="D492" s="507"/>
      <c r="E492" s="507"/>
      <c r="F492" s="507"/>
      <c r="G492" s="507"/>
      <c r="H492" s="507"/>
      <c r="I492" s="507"/>
      <c r="J492" s="507"/>
      <c r="K492" s="507"/>
      <c r="L492" s="507"/>
      <c r="M492" s="507"/>
      <c r="N492" s="508"/>
    </row>
    <row r="493" spans="2:14" ht="12" customHeight="1" x14ac:dyDescent="0.35">
      <c r="B493" s="137" t="s">
        <v>0</v>
      </c>
      <c r="C493" s="509" t="s">
        <v>65</v>
      </c>
      <c r="D493" s="510"/>
      <c r="E493" s="511"/>
      <c r="F493" s="512" t="s">
        <v>66</v>
      </c>
      <c r="G493" s="513"/>
      <c r="H493" s="514"/>
      <c r="I493" s="512" t="s">
        <v>67</v>
      </c>
      <c r="J493" s="513"/>
      <c r="K493" s="514"/>
      <c r="L493" s="512" t="s">
        <v>68</v>
      </c>
      <c r="M493" s="513"/>
      <c r="N493" s="514"/>
    </row>
    <row r="494" spans="2:14" ht="12" customHeight="1" x14ac:dyDescent="0.35">
      <c r="B494" s="137"/>
      <c r="C494" s="137" t="s">
        <v>39</v>
      </c>
      <c r="D494" s="137" t="s">
        <v>40</v>
      </c>
      <c r="E494" s="137" t="s">
        <v>41</v>
      </c>
      <c r="F494" s="137" t="s">
        <v>39</v>
      </c>
      <c r="G494" s="137" t="s">
        <v>40</v>
      </c>
      <c r="H494" s="137" t="s">
        <v>41</v>
      </c>
      <c r="I494" s="137" t="s">
        <v>39</v>
      </c>
      <c r="J494" s="137" t="s">
        <v>40</v>
      </c>
      <c r="K494" s="137" t="s">
        <v>41</v>
      </c>
      <c r="L494" s="137" t="s">
        <v>39</v>
      </c>
      <c r="M494" s="137" t="s">
        <v>40</v>
      </c>
      <c r="N494" s="137" t="s">
        <v>41</v>
      </c>
    </row>
    <row r="495" spans="2:14" ht="12" customHeight="1" x14ac:dyDescent="0.35">
      <c r="B495" s="104" t="s">
        <v>69</v>
      </c>
      <c r="C495" s="84">
        <v>216</v>
      </c>
      <c r="D495" s="84">
        <v>199</v>
      </c>
      <c r="E495" s="84">
        <f t="shared" ref="E495:E531" si="29">SUM(C495:D495)</f>
        <v>415</v>
      </c>
      <c r="F495" s="84">
        <v>149</v>
      </c>
      <c r="G495" s="84">
        <v>137</v>
      </c>
      <c r="H495" s="84">
        <f t="shared" ref="H495:H531" si="30">SUM(F495:G495)</f>
        <v>286</v>
      </c>
      <c r="I495" s="84">
        <v>163</v>
      </c>
      <c r="J495" s="84">
        <v>148</v>
      </c>
      <c r="K495" s="84">
        <f t="shared" ref="K495:K531" si="31">SUM(I495:J495)</f>
        <v>311</v>
      </c>
      <c r="L495" s="84">
        <v>143</v>
      </c>
      <c r="M495" s="84">
        <v>133</v>
      </c>
      <c r="N495" s="84">
        <f t="shared" ref="N495:N531" si="32">SUM(L495:M495)</f>
        <v>276</v>
      </c>
    </row>
    <row r="496" spans="2:14" ht="12" customHeight="1" x14ac:dyDescent="0.35">
      <c r="B496" s="104" t="s">
        <v>70</v>
      </c>
      <c r="C496" s="84">
        <v>602</v>
      </c>
      <c r="D496" s="84">
        <v>592</v>
      </c>
      <c r="E496" s="84">
        <f t="shared" si="29"/>
        <v>1194</v>
      </c>
      <c r="F496" s="84">
        <v>128</v>
      </c>
      <c r="G496" s="84">
        <v>151</v>
      </c>
      <c r="H496" s="84">
        <f t="shared" si="30"/>
        <v>279</v>
      </c>
      <c r="I496" s="84">
        <v>102</v>
      </c>
      <c r="J496" s="84">
        <v>71</v>
      </c>
      <c r="K496" s="84">
        <f t="shared" si="31"/>
        <v>173</v>
      </c>
      <c r="L496" s="84">
        <v>82</v>
      </c>
      <c r="M496" s="84">
        <v>70</v>
      </c>
      <c r="N496" s="84">
        <f t="shared" si="32"/>
        <v>152</v>
      </c>
    </row>
    <row r="497" spans="2:14" ht="12" customHeight="1" x14ac:dyDescent="0.35">
      <c r="B497" s="104" t="s">
        <v>71</v>
      </c>
      <c r="C497" s="84">
        <v>15</v>
      </c>
      <c r="D497" s="84">
        <v>14</v>
      </c>
      <c r="E497" s="84">
        <f t="shared" si="29"/>
        <v>29</v>
      </c>
      <c r="F497" s="84">
        <v>3</v>
      </c>
      <c r="G497" s="84">
        <v>3</v>
      </c>
      <c r="H497" s="84">
        <f t="shared" si="30"/>
        <v>6</v>
      </c>
      <c r="I497" s="84">
        <v>8</v>
      </c>
      <c r="J497" s="84">
        <v>7</v>
      </c>
      <c r="K497" s="84">
        <f t="shared" si="31"/>
        <v>15</v>
      </c>
      <c r="L497" s="84">
        <v>3</v>
      </c>
      <c r="M497" s="84">
        <v>3</v>
      </c>
      <c r="N497" s="84">
        <f t="shared" si="32"/>
        <v>6</v>
      </c>
    </row>
    <row r="498" spans="2:14" ht="12" customHeight="1" x14ac:dyDescent="0.35">
      <c r="B498" s="104" t="s">
        <v>72</v>
      </c>
      <c r="C498" s="84">
        <v>103</v>
      </c>
      <c r="D498" s="84">
        <v>132</v>
      </c>
      <c r="E498" s="84">
        <f t="shared" si="29"/>
        <v>235</v>
      </c>
      <c r="F498" s="84">
        <v>27</v>
      </c>
      <c r="G498" s="84">
        <v>26</v>
      </c>
      <c r="H498" s="84">
        <f t="shared" si="30"/>
        <v>53</v>
      </c>
      <c r="I498" s="84">
        <v>24</v>
      </c>
      <c r="J498" s="84">
        <v>21</v>
      </c>
      <c r="K498" s="84">
        <f t="shared" si="31"/>
        <v>45</v>
      </c>
      <c r="L498" s="84">
        <v>20</v>
      </c>
      <c r="M498" s="84">
        <v>20</v>
      </c>
      <c r="N498" s="84">
        <f t="shared" si="32"/>
        <v>40</v>
      </c>
    </row>
    <row r="499" spans="2:14" ht="12" customHeight="1" x14ac:dyDescent="0.35">
      <c r="B499" s="104" t="s">
        <v>73</v>
      </c>
      <c r="C499" s="84">
        <v>158</v>
      </c>
      <c r="D499" s="84">
        <v>170</v>
      </c>
      <c r="E499" s="84">
        <f t="shared" si="29"/>
        <v>328</v>
      </c>
      <c r="F499" s="84">
        <v>37</v>
      </c>
      <c r="G499" s="84">
        <v>39</v>
      </c>
      <c r="H499" s="84">
        <f t="shared" si="30"/>
        <v>76</v>
      </c>
      <c r="I499" s="84">
        <v>22</v>
      </c>
      <c r="J499" s="84">
        <v>18</v>
      </c>
      <c r="K499" s="84">
        <f t="shared" si="31"/>
        <v>40</v>
      </c>
      <c r="L499" s="84">
        <v>22</v>
      </c>
      <c r="M499" s="84">
        <v>17</v>
      </c>
      <c r="N499" s="84">
        <f t="shared" si="32"/>
        <v>39</v>
      </c>
    </row>
    <row r="500" spans="2:14" ht="12" customHeight="1" x14ac:dyDescent="0.35">
      <c r="B500" s="104" t="s">
        <v>74</v>
      </c>
      <c r="C500" s="84">
        <v>21</v>
      </c>
      <c r="D500" s="84">
        <v>14</v>
      </c>
      <c r="E500" s="84">
        <f t="shared" si="29"/>
        <v>35</v>
      </c>
      <c r="F500" s="84">
        <v>7</v>
      </c>
      <c r="G500" s="84">
        <v>4</v>
      </c>
      <c r="H500" s="84">
        <f t="shared" si="30"/>
        <v>11</v>
      </c>
      <c r="I500" s="84">
        <v>6</v>
      </c>
      <c r="J500" s="84">
        <v>4</v>
      </c>
      <c r="K500" s="84">
        <f t="shared" si="31"/>
        <v>10</v>
      </c>
      <c r="L500" s="84">
        <v>6</v>
      </c>
      <c r="M500" s="84">
        <v>4</v>
      </c>
      <c r="N500" s="84">
        <f t="shared" si="32"/>
        <v>10</v>
      </c>
    </row>
    <row r="501" spans="2:14" ht="12" customHeight="1" x14ac:dyDescent="0.35">
      <c r="B501" s="104" t="s">
        <v>75</v>
      </c>
      <c r="C501" s="84">
        <v>56</v>
      </c>
      <c r="D501" s="84">
        <v>42</v>
      </c>
      <c r="E501" s="84">
        <f t="shared" si="29"/>
        <v>98</v>
      </c>
      <c r="F501" s="84">
        <v>9</v>
      </c>
      <c r="G501" s="84">
        <v>4</v>
      </c>
      <c r="H501" s="84">
        <f t="shared" si="30"/>
        <v>13</v>
      </c>
      <c r="I501" s="84">
        <v>6</v>
      </c>
      <c r="J501" s="84">
        <v>0</v>
      </c>
      <c r="K501" s="84">
        <f t="shared" si="31"/>
        <v>6</v>
      </c>
      <c r="L501" s="84">
        <v>5</v>
      </c>
      <c r="M501" s="84">
        <v>0</v>
      </c>
      <c r="N501" s="84">
        <f t="shared" si="32"/>
        <v>5</v>
      </c>
    </row>
    <row r="502" spans="2:14" ht="12" customHeight="1" x14ac:dyDescent="0.35">
      <c r="B502" s="104" t="s">
        <v>76</v>
      </c>
      <c r="C502" s="84">
        <v>86</v>
      </c>
      <c r="D502" s="84">
        <v>44</v>
      </c>
      <c r="E502" s="84">
        <f t="shared" si="29"/>
        <v>130</v>
      </c>
      <c r="F502" s="84">
        <v>24</v>
      </c>
      <c r="G502" s="84">
        <v>13</v>
      </c>
      <c r="H502" s="84">
        <f t="shared" si="30"/>
        <v>37</v>
      </c>
      <c r="I502" s="84">
        <v>13</v>
      </c>
      <c r="J502" s="84">
        <v>5</v>
      </c>
      <c r="K502" s="84">
        <f t="shared" si="31"/>
        <v>18</v>
      </c>
      <c r="L502" s="84">
        <v>13</v>
      </c>
      <c r="M502" s="84">
        <v>4</v>
      </c>
      <c r="N502" s="84">
        <f t="shared" si="32"/>
        <v>17</v>
      </c>
    </row>
    <row r="503" spans="2:14" ht="12" customHeight="1" x14ac:dyDescent="0.35">
      <c r="B503" s="104" t="s">
        <v>77</v>
      </c>
      <c r="C503" s="84">
        <v>52</v>
      </c>
      <c r="D503" s="84">
        <v>13</v>
      </c>
      <c r="E503" s="84">
        <f t="shared" si="29"/>
        <v>65</v>
      </c>
      <c r="F503" s="84">
        <v>20</v>
      </c>
      <c r="G503" s="84">
        <v>5</v>
      </c>
      <c r="H503" s="84">
        <f t="shared" si="30"/>
        <v>25</v>
      </c>
      <c r="I503" s="84">
        <v>22</v>
      </c>
      <c r="J503" s="84">
        <v>4</v>
      </c>
      <c r="K503" s="84">
        <f t="shared" si="31"/>
        <v>26</v>
      </c>
      <c r="L503" s="84">
        <v>19</v>
      </c>
      <c r="M503" s="84">
        <v>4</v>
      </c>
      <c r="N503" s="84">
        <f t="shared" si="32"/>
        <v>23</v>
      </c>
    </row>
    <row r="504" spans="2:14" ht="12" customHeight="1" x14ac:dyDescent="0.35">
      <c r="B504" s="104" t="s">
        <v>78</v>
      </c>
      <c r="C504" s="84">
        <v>91</v>
      </c>
      <c r="D504" s="84">
        <v>89</v>
      </c>
      <c r="E504" s="84">
        <f t="shared" si="29"/>
        <v>180</v>
      </c>
      <c r="F504" s="84">
        <v>13</v>
      </c>
      <c r="G504" s="84">
        <v>16</v>
      </c>
      <c r="H504" s="84">
        <f t="shared" si="30"/>
        <v>29</v>
      </c>
      <c r="I504" s="84">
        <v>6</v>
      </c>
      <c r="J504" s="84">
        <v>6</v>
      </c>
      <c r="K504" s="84">
        <f t="shared" si="31"/>
        <v>12</v>
      </c>
      <c r="L504" s="84">
        <v>4</v>
      </c>
      <c r="M504" s="84">
        <v>6</v>
      </c>
      <c r="N504" s="84">
        <f t="shared" si="32"/>
        <v>10</v>
      </c>
    </row>
    <row r="505" spans="2:14" ht="12" customHeight="1" x14ac:dyDescent="0.35">
      <c r="B505" s="104" t="s">
        <v>79</v>
      </c>
      <c r="C505" s="84">
        <v>221</v>
      </c>
      <c r="D505" s="84">
        <v>197</v>
      </c>
      <c r="E505" s="84">
        <f t="shared" si="29"/>
        <v>418</v>
      </c>
      <c r="F505" s="84">
        <v>52</v>
      </c>
      <c r="G505" s="84">
        <v>43</v>
      </c>
      <c r="H505" s="84">
        <f t="shared" si="30"/>
        <v>95</v>
      </c>
      <c r="I505" s="84">
        <v>44</v>
      </c>
      <c r="J505" s="84">
        <v>30</v>
      </c>
      <c r="K505" s="84">
        <f t="shared" si="31"/>
        <v>74</v>
      </c>
      <c r="L505" s="84">
        <v>42</v>
      </c>
      <c r="M505" s="84">
        <v>29</v>
      </c>
      <c r="N505" s="84">
        <f t="shared" si="32"/>
        <v>71</v>
      </c>
    </row>
    <row r="506" spans="2:14" ht="12" customHeight="1" x14ac:dyDescent="0.35">
      <c r="B506" s="104" t="s">
        <v>80</v>
      </c>
      <c r="C506" s="84">
        <v>18</v>
      </c>
      <c r="D506" s="84">
        <v>27</v>
      </c>
      <c r="E506" s="84">
        <f t="shared" si="29"/>
        <v>45</v>
      </c>
      <c r="F506" s="84">
        <v>6</v>
      </c>
      <c r="G506" s="84">
        <v>5</v>
      </c>
      <c r="H506" s="84">
        <f t="shared" si="30"/>
        <v>11</v>
      </c>
      <c r="I506" s="84">
        <v>7</v>
      </c>
      <c r="J506" s="84">
        <v>3</v>
      </c>
      <c r="K506" s="84">
        <f t="shared" si="31"/>
        <v>10</v>
      </c>
      <c r="L506" s="84">
        <v>6</v>
      </c>
      <c r="M506" s="84">
        <v>3</v>
      </c>
      <c r="N506" s="84">
        <f t="shared" si="32"/>
        <v>9</v>
      </c>
    </row>
    <row r="507" spans="2:14" ht="12" customHeight="1" x14ac:dyDescent="0.35">
      <c r="B507" s="104" t="s">
        <v>81</v>
      </c>
      <c r="C507" s="84">
        <v>254</v>
      </c>
      <c r="D507" s="84">
        <v>207</v>
      </c>
      <c r="E507" s="84">
        <f t="shared" si="29"/>
        <v>461</v>
      </c>
      <c r="F507" s="84">
        <v>79</v>
      </c>
      <c r="G507" s="84">
        <v>82</v>
      </c>
      <c r="H507" s="84">
        <f t="shared" si="30"/>
        <v>161</v>
      </c>
      <c r="I507" s="84">
        <v>55</v>
      </c>
      <c r="J507" s="84">
        <v>46</v>
      </c>
      <c r="K507" s="84">
        <f t="shared" si="31"/>
        <v>101</v>
      </c>
      <c r="L507" s="84">
        <v>52</v>
      </c>
      <c r="M507" s="84">
        <v>44</v>
      </c>
      <c r="N507" s="84">
        <f t="shared" si="32"/>
        <v>96</v>
      </c>
    </row>
    <row r="508" spans="2:14" ht="12" customHeight="1" x14ac:dyDescent="0.35">
      <c r="B508" s="104" t="s">
        <v>82</v>
      </c>
      <c r="C508" s="84">
        <v>125</v>
      </c>
      <c r="D508" s="84">
        <v>101</v>
      </c>
      <c r="E508" s="84">
        <f t="shared" si="29"/>
        <v>226</v>
      </c>
      <c r="F508" s="84">
        <v>40</v>
      </c>
      <c r="G508" s="84">
        <v>32</v>
      </c>
      <c r="H508" s="84">
        <f t="shared" si="30"/>
        <v>72</v>
      </c>
      <c r="I508" s="84">
        <v>32</v>
      </c>
      <c r="J508" s="84">
        <v>18</v>
      </c>
      <c r="K508" s="84">
        <f t="shared" si="31"/>
        <v>50</v>
      </c>
      <c r="L508" s="84">
        <v>27</v>
      </c>
      <c r="M508" s="84">
        <v>16</v>
      </c>
      <c r="N508" s="84">
        <f t="shared" si="32"/>
        <v>43</v>
      </c>
    </row>
    <row r="509" spans="2:14" ht="12" customHeight="1" x14ac:dyDescent="0.35">
      <c r="B509" s="104" t="s">
        <v>83</v>
      </c>
      <c r="C509" s="84">
        <v>310</v>
      </c>
      <c r="D509" s="84">
        <v>338</v>
      </c>
      <c r="E509" s="84">
        <f t="shared" si="29"/>
        <v>648</v>
      </c>
      <c r="F509" s="84">
        <v>101</v>
      </c>
      <c r="G509" s="84">
        <v>114</v>
      </c>
      <c r="H509" s="84">
        <f t="shared" si="30"/>
        <v>215</v>
      </c>
      <c r="I509" s="84">
        <v>83</v>
      </c>
      <c r="J509" s="84">
        <v>87</v>
      </c>
      <c r="K509" s="84">
        <f t="shared" si="31"/>
        <v>170</v>
      </c>
      <c r="L509" s="84">
        <v>81</v>
      </c>
      <c r="M509" s="84">
        <v>87</v>
      </c>
      <c r="N509" s="84">
        <f t="shared" si="32"/>
        <v>168</v>
      </c>
    </row>
    <row r="510" spans="2:14" ht="12" customHeight="1" x14ac:dyDescent="0.35">
      <c r="B510" s="104" t="s">
        <v>84</v>
      </c>
      <c r="C510" s="84">
        <v>9</v>
      </c>
      <c r="D510" s="84">
        <v>4</v>
      </c>
      <c r="E510" s="84">
        <f t="shared" si="29"/>
        <v>13</v>
      </c>
      <c r="F510" s="84">
        <v>2</v>
      </c>
      <c r="G510" s="84">
        <v>0</v>
      </c>
      <c r="H510" s="84">
        <f t="shared" si="30"/>
        <v>2</v>
      </c>
      <c r="I510" s="84">
        <v>2</v>
      </c>
      <c r="J510" s="84">
        <v>0</v>
      </c>
      <c r="K510" s="84">
        <f t="shared" si="31"/>
        <v>2</v>
      </c>
      <c r="L510" s="84">
        <v>2</v>
      </c>
      <c r="M510" s="84">
        <v>0</v>
      </c>
      <c r="N510" s="84">
        <f t="shared" si="32"/>
        <v>2</v>
      </c>
    </row>
    <row r="511" spans="2:14" ht="12" customHeight="1" x14ac:dyDescent="0.35">
      <c r="B511" s="104" t="s">
        <v>85</v>
      </c>
      <c r="C511" s="84">
        <v>162</v>
      </c>
      <c r="D511" s="84">
        <v>204</v>
      </c>
      <c r="E511" s="84">
        <f t="shared" si="29"/>
        <v>366</v>
      </c>
      <c r="F511" s="84">
        <v>30</v>
      </c>
      <c r="G511" s="84">
        <v>27</v>
      </c>
      <c r="H511" s="84">
        <f t="shared" si="30"/>
        <v>57</v>
      </c>
      <c r="I511" s="84">
        <v>19</v>
      </c>
      <c r="J511" s="84">
        <v>19</v>
      </c>
      <c r="K511" s="84">
        <f t="shared" si="31"/>
        <v>38</v>
      </c>
      <c r="L511" s="84">
        <v>19</v>
      </c>
      <c r="M511" s="84">
        <v>18</v>
      </c>
      <c r="N511" s="84">
        <f t="shared" si="32"/>
        <v>37</v>
      </c>
    </row>
    <row r="512" spans="2:14" ht="12" customHeight="1" x14ac:dyDescent="0.35">
      <c r="B512" s="104" t="s">
        <v>86</v>
      </c>
      <c r="C512" s="84">
        <v>8</v>
      </c>
      <c r="D512" s="84">
        <v>1</v>
      </c>
      <c r="E512" s="84">
        <f t="shared" si="29"/>
        <v>9</v>
      </c>
      <c r="F512" s="84">
        <v>1</v>
      </c>
      <c r="G512" s="84">
        <v>1</v>
      </c>
      <c r="H512" s="84">
        <f t="shared" si="30"/>
        <v>2</v>
      </c>
      <c r="I512" s="84">
        <v>0</v>
      </c>
      <c r="J512" s="84">
        <v>1</v>
      </c>
      <c r="K512" s="84">
        <f t="shared" si="31"/>
        <v>1</v>
      </c>
      <c r="L512" s="84">
        <v>0</v>
      </c>
      <c r="M512" s="84">
        <v>1</v>
      </c>
      <c r="N512" s="84">
        <f t="shared" si="32"/>
        <v>1</v>
      </c>
    </row>
    <row r="513" spans="2:14" ht="12" customHeight="1" x14ac:dyDescent="0.35">
      <c r="B513" s="104" t="s">
        <v>87</v>
      </c>
      <c r="C513" s="84">
        <v>168</v>
      </c>
      <c r="D513" s="84">
        <v>98</v>
      </c>
      <c r="E513" s="84">
        <f t="shared" si="29"/>
        <v>266</v>
      </c>
      <c r="F513" s="84">
        <v>59</v>
      </c>
      <c r="G513" s="84">
        <v>26</v>
      </c>
      <c r="H513" s="84">
        <f t="shared" si="30"/>
        <v>85</v>
      </c>
      <c r="I513" s="84">
        <v>45</v>
      </c>
      <c r="J513" s="84">
        <v>13</v>
      </c>
      <c r="K513" s="84">
        <f t="shared" si="31"/>
        <v>58</v>
      </c>
      <c r="L513" s="84">
        <v>42</v>
      </c>
      <c r="M513" s="84">
        <v>12</v>
      </c>
      <c r="N513" s="84">
        <f t="shared" si="32"/>
        <v>54</v>
      </c>
    </row>
    <row r="514" spans="2:14" ht="12" customHeight="1" x14ac:dyDescent="0.35">
      <c r="B514" s="104" t="s">
        <v>88</v>
      </c>
      <c r="C514" s="84">
        <v>514</v>
      </c>
      <c r="D514" s="84">
        <v>361</v>
      </c>
      <c r="E514" s="84">
        <f t="shared" si="29"/>
        <v>875</v>
      </c>
      <c r="F514" s="84">
        <v>74</v>
      </c>
      <c r="G514" s="84">
        <v>62</v>
      </c>
      <c r="H514" s="84">
        <f t="shared" si="30"/>
        <v>136</v>
      </c>
      <c r="I514" s="84">
        <v>62</v>
      </c>
      <c r="J514" s="84">
        <v>56</v>
      </c>
      <c r="K514" s="84">
        <f t="shared" si="31"/>
        <v>118</v>
      </c>
      <c r="L514" s="84">
        <v>55</v>
      </c>
      <c r="M514" s="84">
        <v>50</v>
      </c>
      <c r="N514" s="84">
        <f t="shared" si="32"/>
        <v>105</v>
      </c>
    </row>
    <row r="515" spans="2:14" ht="12" customHeight="1" x14ac:dyDescent="0.35">
      <c r="B515" s="104" t="s">
        <v>89</v>
      </c>
      <c r="C515" s="84">
        <v>15</v>
      </c>
      <c r="D515" s="84">
        <v>15</v>
      </c>
      <c r="E515" s="84">
        <f t="shared" si="29"/>
        <v>30</v>
      </c>
      <c r="F515" s="84">
        <v>5</v>
      </c>
      <c r="G515" s="84">
        <v>4</v>
      </c>
      <c r="H515" s="84">
        <f t="shared" si="30"/>
        <v>9</v>
      </c>
      <c r="I515" s="84">
        <v>5</v>
      </c>
      <c r="J515" s="84">
        <v>4</v>
      </c>
      <c r="K515" s="84">
        <f t="shared" si="31"/>
        <v>9</v>
      </c>
      <c r="L515" s="84">
        <v>5</v>
      </c>
      <c r="M515" s="84">
        <v>4</v>
      </c>
      <c r="N515" s="84">
        <f t="shared" si="32"/>
        <v>9</v>
      </c>
    </row>
    <row r="516" spans="2:14" ht="12" customHeight="1" x14ac:dyDescent="0.35">
      <c r="B516" s="104" t="s">
        <v>90</v>
      </c>
      <c r="C516" s="84">
        <v>4</v>
      </c>
      <c r="D516" s="84">
        <v>2</v>
      </c>
      <c r="E516" s="84">
        <f t="shared" si="29"/>
        <v>6</v>
      </c>
      <c r="F516" s="84">
        <v>0</v>
      </c>
      <c r="G516" s="84">
        <v>0</v>
      </c>
      <c r="H516" s="84">
        <f t="shared" si="30"/>
        <v>0</v>
      </c>
      <c r="I516" s="84">
        <v>0</v>
      </c>
      <c r="J516" s="84">
        <v>0</v>
      </c>
      <c r="K516" s="84">
        <f t="shared" si="31"/>
        <v>0</v>
      </c>
      <c r="L516" s="84">
        <v>0</v>
      </c>
      <c r="M516" s="84">
        <v>0</v>
      </c>
      <c r="N516" s="84">
        <f t="shared" si="32"/>
        <v>0</v>
      </c>
    </row>
    <row r="517" spans="2:14" ht="12" customHeight="1" x14ac:dyDescent="0.35">
      <c r="B517" s="104" t="s">
        <v>91</v>
      </c>
      <c r="C517" s="84">
        <v>68</v>
      </c>
      <c r="D517" s="84">
        <v>39</v>
      </c>
      <c r="E517" s="84">
        <f t="shared" si="29"/>
        <v>107</v>
      </c>
      <c r="F517" s="84">
        <v>11</v>
      </c>
      <c r="G517" s="84">
        <v>7</v>
      </c>
      <c r="H517" s="84">
        <f t="shared" si="30"/>
        <v>18</v>
      </c>
      <c r="I517" s="84">
        <v>6</v>
      </c>
      <c r="J517" s="84">
        <v>6</v>
      </c>
      <c r="K517" s="84">
        <f t="shared" si="31"/>
        <v>12</v>
      </c>
      <c r="L517" s="84">
        <v>5</v>
      </c>
      <c r="M517" s="84">
        <v>5</v>
      </c>
      <c r="N517" s="84">
        <f t="shared" si="32"/>
        <v>10</v>
      </c>
    </row>
    <row r="518" spans="2:14" ht="12" customHeight="1" x14ac:dyDescent="0.35">
      <c r="B518" s="104" t="s">
        <v>92</v>
      </c>
      <c r="C518" s="84">
        <v>554</v>
      </c>
      <c r="D518" s="84">
        <v>520</v>
      </c>
      <c r="E518" s="84">
        <f t="shared" si="29"/>
        <v>1074</v>
      </c>
      <c r="F518" s="84">
        <v>318</v>
      </c>
      <c r="G518" s="84">
        <v>279</v>
      </c>
      <c r="H518" s="84">
        <f t="shared" si="30"/>
        <v>597</v>
      </c>
      <c r="I518" s="84">
        <v>221</v>
      </c>
      <c r="J518" s="84">
        <v>194</v>
      </c>
      <c r="K518" s="84">
        <f t="shared" si="31"/>
        <v>415</v>
      </c>
      <c r="L518" s="84">
        <v>213</v>
      </c>
      <c r="M518" s="84">
        <v>187</v>
      </c>
      <c r="N518" s="84">
        <f t="shared" si="32"/>
        <v>400</v>
      </c>
    </row>
    <row r="519" spans="2:14" ht="12" customHeight="1" x14ac:dyDescent="0.35">
      <c r="B519" s="104" t="s">
        <v>93</v>
      </c>
      <c r="C519" s="84">
        <v>11794</v>
      </c>
      <c r="D519" s="84">
        <v>13224</v>
      </c>
      <c r="E519" s="84">
        <f t="shared" si="29"/>
        <v>25018</v>
      </c>
      <c r="F519" s="84">
        <v>7375</v>
      </c>
      <c r="G519" s="84">
        <v>8523</v>
      </c>
      <c r="H519" s="84">
        <f t="shared" si="30"/>
        <v>15898</v>
      </c>
      <c r="I519" s="84">
        <v>6940</v>
      </c>
      <c r="J519" s="84">
        <v>7902</v>
      </c>
      <c r="K519" s="84">
        <f t="shared" si="31"/>
        <v>14842</v>
      </c>
      <c r="L519" s="84">
        <v>6469</v>
      </c>
      <c r="M519" s="84">
        <v>7395</v>
      </c>
      <c r="N519" s="84">
        <f t="shared" si="32"/>
        <v>13864</v>
      </c>
    </row>
    <row r="520" spans="2:14" ht="12" customHeight="1" x14ac:dyDescent="0.35">
      <c r="B520" s="104" t="s">
        <v>94</v>
      </c>
      <c r="C520" s="84">
        <v>176</v>
      </c>
      <c r="D520" s="84">
        <v>193</v>
      </c>
      <c r="E520" s="84">
        <f t="shared" si="29"/>
        <v>369</v>
      </c>
      <c r="F520" s="84">
        <v>62</v>
      </c>
      <c r="G520" s="84">
        <v>52</v>
      </c>
      <c r="H520" s="84">
        <f t="shared" si="30"/>
        <v>114</v>
      </c>
      <c r="I520" s="84">
        <v>54</v>
      </c>
      <c r="J520" s="84">
        <v>38</v>
      </c>
      <c r="K520" s="84">
        <f t="shared" si="31"/>
        <v>92</v>
      </c>
      <c r="L520" s="84">
        <v>46</v>
      </c>
      <c r="M520" s="84">
        <v>35</v>
      </c>
      <c r="N520" s="84">
        <f t="shared" si="32"/>
        <v>81</v>
      </c>
    </row>
    <row r="521" spans="2:14" ht="12" customHeight="1" x14ac:dyDescent="0.35">
      <c r="B521" s="104" t="s">
        <v>95</v>
      </c>
      <c r="C521" s="84">
        <v>145</v>
      </c>
      <c r="D521" s="84">
        <v>84</v>
      </c>
      <c r="E521" s="84">
        <f t="shared" si="29"/>
        <v>229</v>
      </c>
      <c r="F521" s="84">
        <v>27</v>
      </c>
      <c r="G521" s="84">
        <v>17</v>
      </c>
      <c r="H521" s="84">
        <f t="shared" si="30"/>
        <v>44</v>
      </c>
      <c r="I521" s="84">
        <v>25</v>
      </c>
      <c r="J521" s="84">
        <v>16</v>
      </c>
      <c r="K521" s="84">
        <f t="shared" si="31"/>
        <v>41</v>
      </c>
      <c r="L521" s="84">
        <v>23</v>
      </c>
      <c r="M521" s="84">
        <v>14</v>
      </c>
      <c r="N521" s="84">
        <f t="shared" si="32"/>
        <v>37</v>
      </c>
    </row>
    <row r="522" spans="2:14" ht="12" customHeight="1" x14ac:dyDescent="0.35">
      <c r="B522" s="104" t="s">
        <v>96</v>
      </c>
      <c r="C522" s="84">
        <v>4418</v>
      </c>
      <c r="D522" s="84">
        <v>4612</v>
      </c>
      <c r="E522" s="84">
        <f t="shared" si="29"/>
        <v>9030</v>
      </c>
      <c r="F522" s="84">
        <v>2657</v>
      </c>
      <c r="G522" s="84">
        <v>2774</v>
      </c>
      <c r="H522" s="84">
        <f t="shared" si="30"/>
        <v>5431</v>
      </c>
      <c r="I522" s="84">
        <v>2404</v>
      </c>
      <c r="J522" s="84">
        <v>2308</v>
      </c>
      <c r="K522" s="84">
        <f t="shared" si="31"/>
        <v>4712</v>
      </c>
      <c r="L522" s="84">
        <v>2194</v>
      </c>
      <c r="M522" s="84">
        <v>2132</v>
      </c>
      <c r="N522" s="84">
        <f t="shared" si="32"/>
        <v>4326</v>
      </c>
    </row>
    <row r="523" spans="2:14" ht="12" customHeight="1" x14ac:dyDescent="0.35">
      <c r="B523" s="104" t="s">
        <v>97</v>
      </c>
      <c r="C523" s="84">
        <v>245</v>
      </c>
      <c r="D523" s="84">
        <v>198</v>
      </c>
      <c r="E523" s="84">
        <f t="shared" si="29"/>
        <v>443</v>
      </c>
      <c r="F523" s="84">
        <v>66</v>
      </c>
      <c r="G523" s="84">
        <v>51</v>
      </c>
      <c r="H523" s="84">
        <f t="shared" si="30"/>
        <v>117</v>
      </c>
      <c r="I523" s="84">
        <v>51</v>
      </c>
      <c r="J523" s="84">
        <v>24</v>
      </c>
      <c r="K523" s="84">
        <f t="shared" si="31"/>
        <v>75</v>
      </c>
      <c r="L523" s="84">
        <v>44</v>
      </c>
      <c r="M523" s="84">
        <v>23</v>
      </c>
      <c r="N523" s="84">
        <f t="shared" si="32"/>
        <v>67</v>
      </c>
    </row>
    <row r="524" spans="2:14" ht="12" customHeight="1" x14ac:dyDescent="0.35">
      <c r="B524" s="104" t="s">
        <v>98</v>
      </c>
      <c r="C524" s="84">
        <v>633</v>
      </c>
      <c r="D524" s="84">
        <v>652</v>
      </c>
      <c r="E524" s="84">
        <f t="shared" si="29"/>
        <v>1285</v>
      </c>
      <c r="F524" s="84">
        <v>323</v>
      </c>
      <c r="G524" s="84">
        <v>303</v>
      </c>
      <c r="H524" s="84">
        <f t="shared" si="30"/>
        <v>626</v>
      </c>
      <c r="I524" s="84">
        <v>252</v>
      </c>
      <c r="J524" s="84">
        <v>196</v>
      </c>
      <c r="K524" s="84">
        <f t="shared" si="31"/>
        <v>448</v>
      </c>
      <c r="L524" s="84">
        <v>230</v>
      </c>
      <c r="M524" s="84">
        <v>191</v>
      </c>
      <c r="N524" s="84">
        <f t="shared" si="32"/>
        <v>421</v>
      </c>
    </row>
    <row r="525" spans="2:14" ht="12" customHeight="1" x14ac:dyDescent="0.35">
      <c r="B525" s="104" t="s">
        <v>99</v>
      </c>
      <c r="C525" s="84">
        <v>2495</v>
      </c>
      <c r="D525" s="84">
        <v>2833</v>
      </c>
      <c r="E525" s="84">
        <f t="shared" si="29"/>
        <v>5328</v>
      </c>
      <c r="F525" s="84">
        <v>1437</v>
      </c>
      <c r="G525" s="84">
        <v>1604</v>
      </c>
      <c r="H525" s="84">
        <f t="shared" si="30"/>
        <v>3041</v>
      </c>
      <c r="I525" s="84">
        <v>1172</v>
      </c>
      <c r="J525" s="84">
        <v>1165</v>
      </c>
      <c r="K525" s="84">
        <f t="shared" si="31"/>
        <v>2337</v>
      </c>
      <c r="L525" s="84">
        <v>1113</v>
      </c>
      <c r="M525" s="84">
        <v>1122</v>
      </c>
      <c r="N525" s="84">
        <f t="shared" si="32"/>
        <v>2235</v>
      </c>
    </row>
    <row r="526" spans="2:14" ht="12" customHeight="1" x14ac:dyDescent="0.35">
      <c r="B526" s="104" t="s">
        <v>100</v>
      </c>
      <c r="C526" s="84">
        <v>147</v>
      </c>
      <c r="D526" s="84">
        <v>141</v>
      </c>
      <c r="E526" s="84">
        <f t="shared" si="29"/>
        <v>288</v>
      </c>
      <c r="F526" s="84">
        <v>57</v>
      </c>
      <c r="G526" s="84">
        <v>54</v>
      </c>
      <c r="H526" s="84">
        <f t="shared" si="30"/>
        <v>111</v>
      </c>
      <c r="I526" s="84">
        <v>46</v>
      </c>
      <c r="J526" s="84">
        <v>40</v>
      </c>
      <c r="K526" s="84">
        <f t="shared" si="31"/>
        <v>86</v>
      </c>
      <c r="L526" s="84">
        <v>44</v>
      </c>
      <c r="M526" s="84">
        <v>37</v>
      </c>
      <c r="N526" s="84">
        <f t="shared" si="32"/>
        <v>81</v>
      </c>
    </row>
    <row r="527" spans="2:14" ht="12" customHeight="1" x14ac:dyDescent="0.35">
      <c r="B527" s="104" t="s">
        <v>101</v>
      </c>
      <c r="C527" s="84">
        <v>1010</v>
      </c>
      <c r="D527" s="84">
        <v>983</v>
      </c>
      <c r="E527" s="84">
        <f t="shared" si="29"/>
        <v>1993</v>
      </c>
      <c r="F527" s="84">
        <v>640</v>
      </c>
      <c r="G527" s="84">
        <v>630</v>
      </c>
      <c r="H527" s="84">
        <f t="shared" si="30"/>
        <v>1270</v>
      </c>
      <c r="I527" s="84">
        <v>630</v>
      </c>
      <c r="J527" s="84">
        <v>628</v>
      </c>
      <c r="K527" s="84">
        <f t="shared" si="31"/>
        <v>1258</v>
      </c>
      <c r="L527" s="84">
        <v>589</v>
      </c>
      <c r="M527" s="84">
        <v>576</v>
      </c>
      <c r="N527" s="84">
        <f t="shared" si="32"/>
        <v>1165</v>
      </c>
    </row>
    <row r="528" spans="2:14" ht="12" customHeight="1" x14ac:dyDescent="0.35">
      <c r="B528" s="104" t="s">
        <v>102</v>
      </c>
      <c r="C528" s="84">
        <v>76</v>
      </c>
      <c r="D528" s="84">
        <v>48</v>
      </c>
      <c r="E528" s="84">
        <f t="shared" si="29"/>
        <v>124</v>
      </c>
      <c r="F528" s="84">
        <v>52</v>
      </c>
      <c r="G528" s="84">
        <v>33</v>
      </c>
      <c r="H528" s="84">
        <f t="shared" si="30"/>
        <v>85</v>
      </c>
      <c r="I528" s="84">
        <v>55</v>
      </c>
      <c r="J528" s="84">
        <v>34</v>
      </c>
      <c r="K528" s="84">
        <f t="shared" si="31"/>
        <v>89</v>
      </c>
      <c r="L528" s="84">
        <v>52</v>
      </c>
      <c r="M528" s="84">
        <v>33</v>
      </c>
      <c r="N528" s="84">
        <f t="shared" si="32"/>
        <v>85</v>
      </c>
    </row>
    <row r="529" spans="2:14" ht="12" customHeight="1" x14ac:dyDescent="0.35">
      <c r="B529" s="104" t="s">
        <v>103</v>
      </c>
      <c r="C529" s="84">
        <v>21</v>
      </c>
      <c r="D529" s="84">
        <v>10</v>
      </c>
      <c r="E529" s="84">
        <f t="shared" si="29"/>
        <v>31</v>
      </c>
      <c r="F529" s="84">
        <v>3</v>
      </c>
      <c r="G529" s="84">
        <v>0</v>
      </c>
      <c r="H529" s="84">
        <f t="shared" si="30"/>
        <v>3</v>
      </c>
      <c r="I529" s="84">
        <v>4</v>
      </c>
      <c r="J529" s="84">
        <v>0</v>
      </c>
      <c r="K529" s="84">
        <f t="shared" si="31"/>
        <v>4</v>
      </c>
      <c r="L529" s="84">
        <v>2</v>
      </c>
      <c r="M529" s="84">
        <v>0</v>
      </c>
      <c r="N529" s="84">
        <f t="shared" si="32"/>
        <v>2</v>
      </c>
    </row>
    <row r="530" spans="2:14" ht="12" customHeight="1" x14ac:dyDescent="0.35">
      <c r="B530" s="104" t="s">
        <v>104</v>
      </c>
      <c r="C530" s="84">
        <v>4</v>
      </c>
      <c r="D530" s="84">
        <v>1</v>
      </c>
      <c r="E530" s="84">
        <f t="shared" si="29"/>
        <v>5</v>
      </c>
      <c r="F530" s="84">
        <v>0</v>
      </c>
      <c r="G530" s="84">
        <v>0</v>
      </c>
      <c r="H530" s="84">
        <f t="shared" si="30"/>
        <v>0</v>
      </c>
      <c r="I530" s="84">
        <v>0</v>
      </c>
      <c r="J530" s="84">
        <v>0</v>
      </c>
      <c r="K530" s="84">
        <f t="shared" si="31"/>
        <v>0</v>
      </c>
      <c r="L530" s="84">
        <v>0</v>
      </c>
      <c r="M530" s="84">
        <v>0</v>
      </c>
      <c r="N530" s="84">
        <f t="shared" si="32"/>
        <v>0</v>
      </c>
    </row>
    <row r="531" spans="2:14" ht="12" customHeight="1" x14ac:dyDescent="0.35">
      <c r="B531" s="104" t="s">
        <v>105</v>
      </c>
      <c r="C531" s="84">
        <v>6</v>
      </c>
      <c r="D531" s="84">
        <v>2</v>
      </c>
      <c r="E531" s="84">
        <f t="shared" si="29"/>
        <v>8</v>
      </c>
      <c r="F531" s="84">
        <v>3</v>
      </c>
      <c r="G531" s="84">
        <v>0</v>
      </c>
      <c r="H531" s="84">
        <f t="shared" si="30"/>
        <v>3</v>
      </c>
      <c r="I531" s="84">
        <v>4</v>
      </c>
      <c r="J531" s="84">
        <v>0</v>
      </c>
      <c r="K531" s="84">
        <f t="shared" si="31"/>
        <v>4</v>
      </c>
      <c r="L531" s="84">
        <v>3</v>
      </c>
      <c r="M531" s="84">
        <v>0</v>
      </c>
      <c r="N531" s="84">
        <f t="shared" si="32"/>
        <v>3</v>
      </c>
    </row>
    <row r="532" spans="2:14" ht="12" customHeight="1" x14ac:dyDescent="0.35">
      <c r="B532" s="139" t="s">
        <v>106</v>
      </c>
      <c r="C532" s="106"/>
      <c r="D532" s="106"/>
      <c r="E532" s="106"/>
      <c r="F532" s="114"/>
      <c r="G532" s="114"/>
      <c r="H532" s="114"/>
      <c r="I532" s="114"/>
      <c r="J532" s="114"/>
      <c r="K532" s="114"/>
      <c r="L532" s="114"/>
      <c r="M532" s="114"/>
      <c r="N532" s="114"/>
    </row>
    <row r="534" spans="2:14" ht="12" customHeight="1" x14ac:dyDescent="0.3">
      <c r="B534" s="499" t="s">
        <v>699</v>
      </c>
      <c r="C534" s="499"/>
      <c r="D534" s="499"/>
      <c r="E534" s="499"/>
      <c r="F534" s="499"/>
    </row>
    <row r="535" spans="2:14" ht="12" customHeight="1" x14ac:dyDescent="0.35">
      <c r="B535" s="138"/>
      <c r="C535" s="133" t="s">
        <v>65</v>
      </c>
      <c r="D535" s="133" t="s">
        <v>66</v>
      </c>
      <c r="E535" s="133" t="s">
        <v>67</v>
      </c>
      <c r="F535" s="133" t="s">
        <v>68</v>
      </c>
    </row>
    <row r="536" spans="2:14" ht="12" customHeight="1" x14ac:dyDescent="0.35">
      <c r="B536" s="115">
        <v>2020</v>
      </c>
      <c r="C536" s="108">
        <v>61532</v>
      </c>
      <c r="D536" s="108">
        <v>25706</v>
      </c>
      <c r="E536" s="108">
        <v>26087</v>
      </c>
      <c r="F536" s="108">
        <v>22626</v>
      </c>
    </row>
    <row r="537" spans="2:14" ht="12" customHeight="1" x14ac:dyDescent="0.35">
      <c r="B537" s="115">
        <v>2021</v>
      </c>
      <c r="C537" s="108">
        <v>51404</v>
      </c>
      <c r="D537" s="108">
        <v>29018</v>
      </c>
      <c r="E537" s="108">
        <v>25702</v>
      </c>
      <c r="F537" s="108">
        <v>23950</v>
      </c>
    </row>
    <row r="538" spans="2:14" ht="12" customHeight="1" x14ac:dyDescent="0.35">
      <c r="B538" s="139" t="s">
        <v>106</v>
      </c>
      <c r="C538" s="106"/>
      <c r="D538" s="106"/>
      <c r="E538" s="106"/>
    </row>
    <row r="540" spans="2:14" ht="12" customHeight="1" x14ac:dyDescent="0.3">
      <c r="B540" s="505" t="s">
        <v>701</v>
      </c>
      <c r="C540" s="505"/>
      <c r="D540" s="505"/>
      <c r="E540" s="505"/>
      <c r="F540" s="505"/>
      <c r="G540" s="505"/>
      <c r="H540" s="505"/>
      <c r="I540" s="505"/>
      <c r="J540" s="505"/>
      <c r="K540" s="505"/>
    </row>
    <row r="541" spans="2:14" ht="12" customHeight="1" x14ac:dyDescent="0.3">
      <c r="B541" s="14" t="s">
        <v>0</v>
      </c>
      <c r="C541" s="502">
        <v>2020</v>
      </c>
      <c r="D541" s="503"/>
      <c r="E541" s="504"/>
      <c r="F541" s="502">
        <v>2021</v>
      </c>
      <c r="G541" s="503"/>
      <c r="H541" s="504"/>
      <c r="I541" s="502">
        <v>2022</v>
      </c>
      <c r="J541" s="503"/>
      <c r="K541" s="504"/>
    </row>
    <row r="542" spans="2:14" ht="12" customHeight="1" x14ac:dyDescent="0.3">
      <c r="B542" s="14"/>
      <c r="C542" s="14" t="s">
        <v>39</v>
      </c>
      <c r="D542" s="14" t="s">
        <v>40</v>
      </c>
      <c r="E542" s="14" t="s">
        <v>41</v>
      </c>
      <c r="F542" s="14" t="s">
        <v>39</v>
      </c>
      <c r="G542" s="14" t="s">
        <v>40</v>
      </c>
      <c r="H542" s="14" t="s">
        <v>41</v>
      </c>
      <c r="I542" s="14" t="s">
        <v>39</v>
      </c>
      <c r="J542" s="14" t="s">
        <v>40</v>
      </c>
      <c r="K542" s="36" t="s">
        <v>41</v>
      </c>
    </row>
    <row r="543" spans="2:14" ht="12" customHeight="1" x14ac:dyDescent="0.3">
      <c r="B543" s="54" t="s">
        <v>1</v>
      </c>
      <c r="C543" s="16">
        <v>8620</v>
      </c>
      <c r="D543" s="16">
        <v>38754</v>
      </c>
      <c r="E543" s="16">
        <f t="shared" ref="E543:E580" si="33">SUM(C543:D543)</f>
        <v>47374</v>
      </c>
      <c r="F543" s="16">
        <v>8660</v>
      </c>
      <c r="G543" s="16">
        <v>38817</v>
      </c>
      <c r="H543" s="16">
        <f t="shared" ref="H543:H580" si="34">SUM(F543:G543)</f>
        <v>47477</v>
      </c>
      <c r="I543" s="16">
        <v>8674</v>
      </c>
      <c r="J543" s="16">
        <v>38845</v>
      </c>
      <c r="K543" s="16">
        <f t="shared" ref="K543:K580" si="35">SUM(I543:J543)</f>
        <v>47519</v>
      </c>
    </row>
    <row r="544" spans="2:14" ht="12" customHeight="1" x14ac:dyDescent="0.3">
      <c r="B544" s="54" t="s">
        <v>2</v>
      </c>
      <c r="C544" s="16">
        <v>23943</v>
      </c>
      <c r="D544" s="16">
        <v>13635</v>
      </c>
      <c r="E544" s="16">
        <f t="shared" si="33"/>
        <v>37578</v>
      </c>
      <c r="F544" s="16">
        <v>24609</v>
      </c>
      <c r="G544" s="16">
        <v>13769</v>
      </c>
      <c r="H544" s="16">
        <f t="shared" si="34"/>
        <v>38378</v>
      </c>
      <c r="I544" s="16">
        <v>25366</v>
      </c>
      <c r="J544" s="16">
        <v>14013</v>
      </c>
      <c r="K544" s="16">
        <f t="shared" si="35"/>
        <v>39379</v>
      </c>
    </row>
    <row r="545" spans="2:11" ht="12" customHeight="1" x14ac:dyDescent="0.3">
      <c r="B545" s="54" t="s">
        <v>3</v>
      </c>
      <c r="C545" s="16">
        <v>17581</v>
      </c>
      <c r="D545" s="16">
        <v>34262</v>
      </c>
      <c r="E545" s="16">
        <f t="shared" si="33"/>
        <v>51843</v>
      </c>
      <c r="F545" s="16">
        <v>17840</v>
      </c>
      <c r="G545" s="16">
        <v>34903</v>
      </c>
      <c r="H545" s="16">
        <f t="shared" si="34"/>
        <v>52743</v>
      </c>
      <c r="I545" s="16">
        <v>17958</v>
      </c>
      <c r="J545" s="16">
        <v>35209</v>
      </c>
      <c r="K545" s="16">
        <f t="shared" si="35"/>
        <v>53167</v>
      </c>
    </row>
    <row r="546" spans="2:11" ht="12" customHeight="1" x14ac:dyDescent="0.3">
      <c r="B546" s="54" t="s">
        <v>4</v>
      </c>
      <c r="C546" s="16">
        <v>5575</v>
      </c>
      <c r="D546" s="16">
        <v>37087</v>
      </c>
      <c r="E546" s="16">
        <f t="shared" si="33"/>
        <v>42662</v>
      </c>
      <c r="F546" s="16">
        <v>6085</v>
      </c>
      <c r="G546" s="16">
        <v>37977</v>
      </c>
      <c r="H546" s="16">
        <f t="shared" si="34"/>
        <v>44062</v>
      </c>
      <c r="I546" s="16">
        <v>6584</v>
      </c>
      <c r="J546" s="16">
        <v>38797</v>
      </c>
      <c r="K546" s="16">
        <f t="shared" si="35"/>
        <v>45381</v>
      </c>
    </row>
    <row r="547" spans="2:11" ht="12" customHeight="1" x14ac:dyDescent="0.3">
      <c r="B547" s="54" t="s">
        <v>5</v>
      </c>
      <c r="C547" s="16">
        <v>18166</v>
      </c>
      <c r="D547" s="16">
        <v>6362</v>
      </c>
      <c r="E547" s="16">
        <f t="shared" si="33"/>
        <v>24528</v>
      </c>
      <c r="F547" s="16">
        <v>18746</v>
      </c>
      <c r="G547" s="16">
        <v>6497</v>
      </c>
      <c r="H547" s="16">
        <f t="shared" si="34"/>
        <v>25243</v>
      </c>
      <c r="I547" s="16">
        <v>18868</v>
      </c>
      <c r="J547" s="16">
        <v>6565</v>
      </c>
      <c r="K547" s="16">
        <f t="shared" si="35"/>
        <v>25433</v>
      </c>
    </row>
    <row r="548" spans="2:11" ht="12" customHeight="1" x14ac:dyDescent="0.3">
      <c r="B548" s="54" t="s">
        <v>6</v>
      </c>
      <c r="C548" s="16">
        <v>18212</v>
      </c>
      <c r="D548" s="16">
        <v>13163</v>
      </c>
      <c r="E548" s="16">
        <f t="shared" si="33"/>
        <v>31375</v>
      </c>
      <c r="F548" s="16">
        <v>18562</v>
      </c>
      <c r="G548" s="16">
        <v>13236</v>
      </c>
      <c r="H548" s="16">
        <f t="shared" si="34"/>
        <v>31798</v>
      </c>
      <c r="I548" s="16">
        <v>18647</v>
      </c>
      <c r="J548" s="16">
        <v>13283</v>
      </c>
      <c r="K548" s="16">
        <f t="shared" si="35"/>
        <v>31930</v>
      </c>
    </row>
    <row r="549" spans="2:11" ht="12" customHeight="1" x14ac:dyDescent="0.3">
      <c r="B549" s="54" t="s">
        <v>7</v>
      </c>
      <c r="C549" s="16">
        <v>38581</v>
      </c>
      <c r="D549" s="16">
        <v>23200</v>
      </c>
      <c r="E549" s="16">
        <f t="shared" si="33"/>
        <v>61781</v>
      </c>
      <c r="F549" s="16">
        <v>38971</v>
      </c>
      <c r="G549" s="16">
        <v>23370</v>
      </c>
      <c r="H549" s="16">
        <f t="shared" si="34"/>
        <v>62341</v>
      </c>
      <c r="I549" s="16">
        <v>39156</v>
      </c>
      <c r="J549" s="16">
        <v>23477</v>
      </c>
      <c r="K549" s="16">
        <f t="shared" si="35"/>
        <v>62633</v>
      </c>
    </row>
    <row r="550" spans="2:11" ht="12" customHeight="1" x14ac:dyDescent="0.3">
      <c r="B550" s="54" t="s">
        <v>8</v>
      </c>
      <c r="C550" s="16">
        <v>11090</v>
      </c>
      <c r="D550" s="16">
        <v>12712</v>
      </c>
      <c r="E550" s="16">
        <f t="shared" si="33"/>
        <v>23802</v>
      </c>
      <c r="F550" s="16">
        <v>11180</v>
      </c>
      <c r="G550" s="16">
        <v>12832</v>
      </c>
      <c r="H550" s="16">
        <f t="shared" si="34"/>
        <v>24012</v>
      </c>
      <c r="I550" s="16">
        <v>11245</v>
      </c>
      <c r="J550" s="16">
        <v>12995</v>
      </c>
      <c r="K550" s="16">
        <f t="shared" si="35"/>
        <v>24240</v>
      </c>
    </row>
    <row r="551" spans="2:11" ht="12" customHeight="1" x14ac:dyDescent="0.3">
      <c r="B551" s="54" t="s">
        <v>9</v>
      </c>
      <c r="C551" s="16">
        <v>14059</v>
      </c>
      <c r="D551" s="16">
        <v>20607</v>
      </c>
      <c r="E551" s="16">
        <f t="shared" si="33"/>
        <v>34666</v>
      </c>
      <c r="F551" s="16">
        <v>14189</v>
      </c>
      <c r="G551" s="16">
        <v>21257</v>
      </c>
      <c r="H551" s="16">
        <f t="shared" si="34"/>
        <v>35446</v>
      </c>
      <c r="I551" s="16">
        <v>14419</v>
      </c>
      <c r="J551" s="16">
        <v>21518</v>
      </c>
      <c r="K551" s="16">
        <f t="shared" si="35"/>
        <v>35937</v>
      </c>
    </row>
    <row r="552" spans="2:11" ht="12" customHeight="1" x14ac:dyDescent="0.3">
      <c r="B552" s="54" t="s">
        <v>10</v>
      </c>
      <c r="C552" s="16">
        <v>14231</v>
      </c>
      <c r="D552" s="16">
        <v>37029</v>
      </c>
      <c r="E552" s="16">
        <f t="shared" si="33"/>
        <v>51260</v>
      </c>
      <c r="F552" s="16">
        <v>14491</v>
      </c>
      <c r="G552" s="16">
        <v>37669</v>
      </c>
      <c r="H552" s="16">
        <f t="shared" si="34"/>
        <v>52160</v>
      </c>
      <c r="I552" s="16">
        <v>14959</v>
      </c>
      <c r="J552" s="16">
        <v>38439</v>
      </c>
      <c r="K552" s="16">
        <f t="shared" si="35"/>
        <v>53398</v>
      </c>
    </row>
    <row r="553" spans="2:11" ht="12" customHeight="1" x14ac:dyDescent="0.3">
      <c r="B553" s="54" t="s">
        <v>11</v>
      </c>
      <c r="C553" s="16">
        <v>13114</v>
      </c>
      <c r="D553" s="16">
        <v>14326</v>
      </c>
      <c r="E553" s="16">
        <f t="shared" si="33"/>
        <v>27440</v>
      </c>
      <c r="F553" s="16">
        <v>13179</v>
      </c>
      <c r="G553" s="16">
        <v>14416</v>
      </c>
      <c r="H553" s="16">
        <f t="shared" si="34"/>
        <v>27595</v>
      </c>
      <c r="I553" s="16">
        <v>13214</v>
      </c>
      <c r="J553" s="16">
        <v>14475</v>
      </c>
      <c r="K553" s="16">
        <f t="shared" si="35"/>
        <v>27689</v>
      </c>
    </row>
    <row r="554" spans="2:11" ht="12" customHeight="1" x14ac:dyDescent="0.3">
      <c r="B554" s="54" t="s">
        <v>12</v>
      </c>
      <c r="C554" s="16">
        <v>10647</v>
      </c>
      <c r="D554" s="16">
        <v>30040</v>
      </c>
      <c r="E554" s="16">
        <f t="shared" si="33"/>
        <v>40687</v>
      </c>
      <c r="F554" s="16">
        <v>10717</v>
      </c>
      <c r="G554" s="16">
        <v>31020</v>
      </c>
      <c r="H554" s="16">
        <f t="shared" si="34"/>
        <v>41737</v>
      </c>
      <c r="I554" s="16">
        <v>10798</v>
      </c>
      <c r="J554" s="16">
        <v>31115</v>
      </c>
      <c r="K554" s="16">
        <f t="shared" si="35"/>
        <v>41913</v>
      </c>
    </row>
    <row r="555" spans="2:11" ht="12" customHeight="1" x14ac:dyDescent="0.3">
      <c r="B555" s="54" t="s">
        <v>13</v>
      </c>
      <c r="C555" s="16">
        <v>9364</v>
      </c>
      <c r="D555" s="16">
        <v>22302</v>
      </c>
      <c r="E555" s="16">
        <f t="shared" si="33"/>
        <v>31666</v>
      </c>
      <c r="F555" s="16">
        <v>9379</v>
      </c>
      <c r="G555" s="16">
        <v>22567</v>
      </c>
      <c r="H555" s="16">
        <f t="shared" si="34"/>
        <v>31946</v>
      </c>
      <c r="I555" s="16">
        <v>9650</v>
      </c>
      <c r="J555" s="16">
        <v>23119</v>
      </c>
      <c r="K555" s="16">
        <f t="shared" si="35"/>
        <v>32769</v>
      </c>
    </row>
    <row r="556" spans="2:11" ht="12" customHeight="1" x14ac:dyDescent="0.3">
      <c r="B556" s="54" t="s">
        <v>14</v>
      </c>
      <c r="C556" s="16">
        <v>13896</v>
      </c>
      <c r="D556" s="16">
        <v>29293</v>
      </c>
      <c r="E556" s="16">
        <f t="shared" si="33"/>
        <v>43189</v>
      </c>
      <c r="F556" s="16">
        <v>14106</v>
      </c>
      <c r="G556" s="16">
        <v>30443</v>
      </c>
      <c r="H556" s="16">
        <f t="shared" si="34"/>
        <v>44549</v>
      </c>
      <c r="I556" s="16">
        <v>14378</v>
      </c>
      <c r="J556" s="16">
        <v>30842</v>
      </c>
      <c r="K556" s="16">
        <f t="shared" si="35"/>
        <v>45220</v>
      </c>
    </row>
    <row r="557" spans="2:11" ht="12" customHeight="1" x14ac:dyDescent="0.3">
      <c r="B557" s="54" t="s">
        <v>37</v>
      </c>
      <c r="C557" s="16">
        <v>12984</v>
      </c>
      <c r="D557" s="16">
        <v>23636</v>
      </c>
      <c r="E557" s="16">
        <f t="shared" si="33"/>
        <v>36620</v>
      </c>
      <c r="F557" s="16">
        <v>14244</v>
      </c>
      <c r="G557" s="16">
        <v>24126</v>
      </c>
      <c r="H557" s="16">
        <f t="shared" si="34"/>
        <v>38370</v>
      </c>
      <c r="I557" s="16">
        <v>14943</v>
      </c>
      <c r="J557" s="16">
        <v>24717</v>
      </c>
      <c r="K557" s="16">
        <f t="shared" si="35"/>
        <v>39660</v>
      </c>
    </row>
    <row r="558" spans="2:11" ht="12" customHeight="1" x14ac:dyDescent="0.3">
      <c r="B558" s="54" t="s">
        <v>15</v>
      </c>
      <c r="C558" s="16">
        <v>13503</v>
      </c>
      <c r="D558" s="16">
        <v>8699</v>
      </c>
      <c r="E558" s="16">
        <f t="shared" si="33"/>
        <v>22202</v>
      </c>
      <c r="F558" s="16">
        <v>14173</v>
      </c>
      <c r="G558" s="16">
        <v>8834</v>
      </c>
      <c r="H558" s="16">
        <f t="shared" si="34"/>
        <v>23007</v>
      </c>
      <c r="I558" s="16">
        <v>14213</v>
      </c>
      <c r="J558" s="16">
        <v>8870</v>
      </c>
      <c r="K558" s="16">
        <f t="shared" si="35"/>
        <v>23083</v>
      </c>
    </row>
    <row r="559" spans="2:11" ht="12" customHeight="1" x14ac:dyDescent="0.3">
      <c r="B559" s="54" t="s">
        <v>16</v>
      </c>
      <c r="C559" s="16">
        <v>40286</v>
      </c>
      <c r="D559" s="16">
        <v>34281</v>
      </c>
      <c r="E559" s="16">
        <f t="shared" si="33"/>
        <v>74567</v>
      </c>
      <c r="F559" s="16">
        <v>41366</v>
      </c>
      <c r="G559" s="16">
        <v>34841</v>
      </c>
      <c r="H559" s="16">
        <f t="shared" si="34"/>
        <v>76207</v>
      </c>
      <c r="I559" s="16">
        <v>41768</v>
      </c>
      <c r="J559" s="16">
        <v>35176</v>
      </c>
      <c r="K559" s="16">
        <f t="shared" si="35"/>
        <v>76944</v>
      </c>
    </row>
    <row r="560" spans="2:11" ht="12" customHeight="1" x14ac:dyDescent="0.3">
      <c r="B560" s="54" t="s">
        <v>17</v>
      </c>
      <c r="C560" s="16">
        <v>12451</v>
      </c>
      <c r="D560" s="16">
        <v>3209</v>
      </c>
      <c r="E560" s="16">
        <f t="shared" si="33"/>
        <v>15660</v>
      </c>
      <c r="F560" s="16">
        <v>12537</v>
      </c>
      <c r="G560" s="16">
        <v>3398</v>
      </c>
      <c r="H560" s="16">
        <f t="shared" si="34"/>
        <v>15935</v>
      </c>
      <c r="I560" s="16">
        <v>12958</v>
      </c>
      <c r="J560" s="16">
        <v>3780</v>
      </c>
      <c r="K560" s="16">
        <f t="shared" si="35"/>
        <v>16738</v>
      </c>
    </row>
    <row r="561" spans="2:11" ht="12" customHeight="1" x14ac:dyDescent="0.3">
      <c r="B561" s="54" t="s">
        <v>18</v>
      </c>
      <c r="C561" s="16">
        <v>20462</v>
      </c>
      <c r="D561" s="16">
        <v>28041</v>
      </c>
      <c r="E561" s="16">
        <f t="shared" si="33"/>
        <v>48503</v>
      </c>
      <c r="F561" s="16">
        <v>22418</v>
      </c>
      <c r="G561" s="16">
        <v>28945</v>
      </c>
      <c r="H561" s="16">
        <f t="shared" si="34"/>
        <v>51363</v>
      </c>
      <c r="I561" s="16">
        <v>23069</v>
      </c>
      <c r="J561" s="16">
        <v>29765</v>
      </c>
      <c r="K561" s="16">
        <f t="shared" si="35"/>
        <v>52834</v>
      </c>
    </row>
    <row r="562" spans="2:11" ht="12" customHeight="1" x14ac:dyDescent="0.3">
      <c r="B562" s="54" t="s">
        <v>19</v>
      </c>
      <c r="C562" s="16">
        <v>24711</v>
      </c>
      <c r="D562" s="16">
        <v>9080</v>
      </c>
      <c r="E562" s="16">
        <f t="shared" si="33"/>
        <v>33791</v>
      </c>
      <c r="F562" s="16">
        <v>30321</v>
      </c>
      <c r="G562" s="16">
        <v>10330</v>
      </c>
      <c r="H562" s="16">
        <f t="shared" si="34"/>
        <v>40651</v>
      </c>
      <c r="I562" s="16">
        <v>30423</v>
      </c>
      <c r="J562" s="16">
        <v>10413</v>
      </c>
      <c r="K562" s="16">
        <f t="shared" si="35"/>
        <v>40836</v>
      </c>
    </row>
    <row r="563" spans="2:11" ht="12" customHeight="1" x14ac:dyDescent="0.3">
      <c r="B563" s="54" t="s">
        <v>20</v>
      </c>
      <c r="C563" s="16">
        <v>21105</v>
      </c>
      <c r="D563" s="16">
        <v>8638</v>
      </c>
      <c r="E563" s="16">
        <f t="shared" si="33"/>
        <v>29743</v>
      </c>
      <c r="F563" s="16">
        <v>21555</v>
      </c>
      <c r="G563" s="16">
        <v>8700</v>
      </c>
      <c r="H563" s="16">
        <f t="shared" si="34"/>
        <v>30255</v>
      </c>
      <c r="I563" s="16">
        <v>21767</v>
      </c>
      <c r="J563" s="16">
        <v>8887</v>
      </c>
      <c r="K563" s="16">
        <f t="shared" si="35"/>
        <v>30654</v>
      </c>
    </row>
    <row r="564" spans="2:11" ht="12" customHeight="1" x14ac:dyDescent="0.3">
      <c r="B564" s="54" t="s">
        <v>21</v>
      </c>
      <c r="C564" s="16">
        <v>8890</v>
      </c>
      <c r="D564" s="16">
        <v>5875</v>
      </c>
      <c r="E564" s="16">
        <f t="shared" si="33"/>
        <v>14765</v>
      </c>
      <c r="F564" s="16">
        <v>9079</v>
      </c>
      <c r="G564" s="16">
        <v>5946</v>
      </c>
      <c r="H564" s="16">
        <f t="shared" si="34"/>
        <v>15025</v>
      </c>
      <c r="I564" s="16">
        <v>9164</v>
      </c>
      <c r="J564" s="16">
        <v>5982</v>
      </c>
      <c r="K564" s="16">
        <f t="shared" si="35"/>
        <v>15146</v>
      </c>
    </row>
    <row r="565" spans="2:11" ht="12" customHeight="1" x14ac:dyDescent="0.3">
      <c r="B565" s="54" t="s">
        <v>22</v>
      </c>
      <c r="C565" s="16">
        <v>39158</v>
      </c>
      <c r="D565" s="16">
        <v>21283</v>
      </c>
      <c r="E565" s="16">
        <f t="shared" si="33"/>
        <v>60441</v>
      </c>
      <c r="F565" s="16">
        <v>39558</v>
      </c>
      <c r="G565" s="16">
        <v>22533</v>
      </c>
      <c r="H565" s="16">
        <f t="shared" si="34"/>
        <v>62091</v>
      </c>
      <c r="I565" s="16">
        <v>40208</v>
      </c>
      <c r="J565" s="16">
        <v>22996</v>
      </c>
      <c r="K565" s="16">
        <f t="shared" si="35"/>
        <v>63204</v>
      </c>
    </row>
    <row r="566" spans="2:11" ht="12" customHeight="1" x14ac:dyDescent="0.3">
      <c r="B566" s="54" t="s">
        <v>23</v>
      </c>
      <c r="C566" s="16">
        <v>18323</v>
      </c>
      <c r="D566" s="16">
        <v>31447</v>
      </c>
      <c r="E566" s="16">
        <f t="shared" si="33"/>
        <v>49770</v>
      </c>
      <c r="F566" s="16">
        <v>18990</v>
      </c>
      <c r="G566" s="16">
        <v>32677</v>
      </c>
      <c r="H566" s="16">
        <f t="shared" si="34"/>
        <v>51667</v>
      </c>
      <c r="I566" s="16">
        <v>19792</v>
      </c>
      <c r="J566" s="16">
        <v>33695</v>
      </c>
      <c r="K566" s="16">
        <f t="shared" si="35"/>
        <v>53487</v>
      </c>
    </row>
    <row r="567" spans="2:11" ht="12" customHeight="1" x14ac:dyDescent="0.3">
      <c r="B567" s="54" t="s">
        <v>24</v>
      </c>
      <c r="C567" s="16">
        <v>13386</v>
      </c>
      <c r="D567" s="16">
        <v>46349</v>
      </c>
      <c r="E567" s="16">
        <f t="shared" si="33"/>
        <v>59735</v>
      </c>
      <c r="F567" s="16">
        <v>15111</v>
      </c>
      <c r="G567" s="16">
        <v>47314</v>
      </c>
      <c r="H567" s="16">
        <f t="shared" si="34"/>
        <v>62425</v>
      </c>
      <c r="I567" s="16">
        <v>16241</v>
      </c>
      <c r="J567" s="16">
        <v>48316</v>
      </c>
      <c r="K567" s="16">
        <f t="shared" si="35"/>
        <v>64557</v>
      </c>
    </row>
    <row r="568" spans="2:11" ht="12" customHeight="1" x14ac:dyDescent="0.3">
      <c r="B568" s="54" t="s">
        <v>46</v>
      </c>
      <c r="C568" s="16">
        <v>14368</v>
      </c>
      <c r="D568" s="16">
        <v>8779</v>
      </c>
      <c r="E568" s="16">
        <f t="shared" si="33"/>
        <v>23147</v>
      </c>
      <c r="F568" s="16">
        <v>14618</v>
      </c>
      <c r="G568" s="16">
        <v>8889</v>
      </c>
      <c r="H568" s="16">
        <f t="shared" si="34"/>
        <v>23507</v>
      </c>
      <c r="I568" s="16">
        <v>14900</v>
      </c>
      <c r="J568" s="16">
        <v>9015</v>
      </c>
      <c r="K568" s="16">
        <f t="shared" si="35"/>
        <v>23915</v>
      </c>
    </row>
    <row r="569" spans="2:11" ht="12" customHeight="1" x14ac:dyDescent="0.3">
      <c r="B569" s="54" t="s">
        <v>26</v>
      </c>
      <c r="C569" s="16">
        <v>19204</v>
      </c>
      <c r="D569" s="16">
        <v>15030</v>
      </c>
      <c r="E569" s="16">
        <f t="shared" si="33"/>
        <v>34234</v>
      </c>
      <c r="F569" s="16">
        <v>19313</v>
      </c>
      <c r="G569" s="16">
        <v>15346</v>
      </c>
      <c r="H569" s="16">
        <f t="shared" si="34"/>
        <v>34659</v>
      </c>
      <c r="I569" s="16">
        <v>19651</v>
      </c>
      <c r="J569" s="16">
        <v>15601</v>
      </c>
      <c r="K569" s="16">
        <f t="shared" si="35"/>
        <v>35252</v>
      </c>
    </row>
    <row r="570" spans="2:11" ht="12" customHeight="1" x14ac:dyDescent="0.3">
      <c r="B570" s="54" t="s">
        <v>27</v>
      </c>
      <c r="C570" s="16">
        <v>13694</v>
      </c>
      <c r="D570" s="16">
        <v>34543</v>
      </c>
      <c r="E570" s="16">
        <f t="shared" si="33"/>
        <v>48237</v>
      </c>
      <c r="F570" s="16">
        <v>13810</v>
      </c>
      <c r="G570" s="16">
        <v>34773</v>
      </c>
      <c r="H570" s="16">
        <f t="shared" si="34"/>
        <v>48583</v>
      </c>
      <c r="I570" s="16">
        <v>14039</v>
      </c>
      <c r="J570" s="16">
        <v>35162</v>
      </c>
      <c r="K570" s="16">
        <f t="shared" si="35"/>
        <v>49201</v>
      </c>
    </row>
    <row r="571" spans="2:11" ht="12" customHeight="1" x14ac:dyDescent="0.3">
      <c r="B571" s="54" t="s">
        <v>28</v>
      </c>
      <c r="C571" s="16">
        <v>12483</v>
      </c>
      <c r="D571" s="16">
        <v>28908</v>
      </c>
      <c r="E571" s="16">
        <f t="shared" si="33"/>
        <v>41391</v>
      </c>
      <c r="F571" s="16">
        <v>12524</v>
      </c>
      <c r="G571" s="16">
        <v>29023</v>
      </c>
      <c r="H571" s="16">
        <f t="shared" si="34"/>
        <v>41547</v>
      </c>
      <c r="I571" s="16">
        <v>12636</v>
      </c>
      <c r="J571" s="16">
        <v>29213</v>
      </c>
      <c r="K571" s="16">
        <f t="shared" si="35"/>
        <v>41849</v>
      </c>
    </row>
    <row r="572" spans="2:11" ht="12" customHeight="1" x14ac:dyDescent="0.3">
      <c r="B572" s="54" t="s">
        <v>29</v>
      </c>
      <c r="C572" s="16">
        <v>14626</v>
      </c>
      <c r="D572" s="16">
        <v>28034</v>
      </c>
      <c r="E572" s="16">
        <f t="shared" si="33"/>
        <v>42660</v>
      </c>
      <c r="F572" s="16">
        <v>14800</v>
      </c>
      <c r="G572" s="16">
        <v>28323</v>
      </c>
      <c r="H572" s="16">
        <f t="shared" si="34"/>
        <v>43123</v>
      </c>
      <c r="I572" s="16">
        <v>15015</v>
      </c>
      <c r="J572" s="16">
        <v>28624</v>
      </c>
      <c r="K572" s="16">
        <f t="shared" si="35"/>
        <v>43639</v>
      </c>
    </row>
    <row r="573" spans="2:11" ht="12" customHeight="1" x14ac:dyDescent="0.3">
      <c r="B573" s="54" t="s">
        <v>30</v>
      </c>
      <c r="C573" s="16">
        <v>20219</v>
      </c>
      <c r="D573" s="16">
        <v>59793</v>
      </c>
      <c r="E573" s="16">
        <f t="shared" si="33"/>
        <v>80012</v>
      </c>
      <c r="F573" s="16">
        <v>21062</v>
      </c>
      <c r="G573" s="16">
        <v>60200</v>
      </c>
      <c r="H573" s="16">
        <f t="shared" si="34"/>
        <v>81262</v>
      </c>
      <c r="I573" s="16">
        <v>21932</v>
      </c>
      <c r="J573" s="16">
        <v>61220</v>
      </c>
      <c r="K573" s="16">
        <f t="shared" si="35"/>
        <v>83152</v>
      </c>
    </row>
    <row r="574" spans="2:11" ht="12" customHeight="1" x14ac:dyDescent="0.3">
      <c r="B574" s="54" t="s">
        <v>31</v>
      </c>
      <c r="C574" s="16">
        <v>21978</v>
      </c>
      <c r="D574" s="16">
        <v>17531</v>
      </c>
      <c r="E574" s="16">
        <f t="shared" si="33"/>
        <v>39509</v>
      </c>
      <c r="F574" s="16">
        <v>22398</v>
      </c>
      <c r="G574" s="16">
        <v>18467</v>
      </c>
      <c r="H574" s="16">
        <f t="shared" si="34"/>
        <v>40865</v>
      </c>
      <c r="I574" s="16">
        <v>23228</v>
      </c>
      <c r="J574" s="16">
        <v>19016</v>
      </c>
      <c r="K574" s="16">
        <f t="shared" si="35"/>
        <v>42244</v>
      </c>
    </row>
    <row r="575" spans="2:11" ht="12" customHeight="1" x14ac:dyDescent="0.3">
      <c r="B575" s="54" t="s">
        <v>32</v>
      </c>
      <c r="C575" s="16">
        <v>15452</v>
      </c>
      <c r="D575" s="16">
        <v>22074</v>
      </c>
      <c r="E575" s="16">
        <f t="shared" si="33"/>
        <v>37526</v>
      </c>
      <c r="F575" s="16">
        <v>16067</v>
      </c>
      <c r="G575" s="16">
        <v>22424</v>
      </c>
      <c r="H575" s="16">
        <f t="shared" si="34"/>
        <v>38491</v>
      </c>
      <c r="I575" s="16">
        <v>16297</v>
      </c>
      <c r="J575" s="16">
        <v>22714</v>
      </c>
      <c r="K575" s="16">
        <f t="shared" si="35"/>
        <v>39011</v>
      </c>
    </row>
    <row r="576" spans="2:11" ht="12" customHeight="1" x14ac:dyDescent="0.3">
      <c r="B576" s="54" t="s">
        <v>33</v>
      </c>
      <c r="C576" s="16">
        <v>9088</v>
      </c>
      <c r="D576" s="16">
        <v>5378</v>
      </c>
      <c r="E576" s="16">
        <f t="shared" si="33"/>
        <v>14466</v>
      </c>
      <c r="F576" s="16">
        <v>9165</v>
      </c>
      <c r="G576" s="16">
        <v>5406</v>
      </c>
      <c r="H576" s="16">
        <f t="shared" si="34"/>
        <v>14571</v>
      </c>
      <c r="I576" s="16">
        <v>9271</v>
      </c>
      <c r="J576" s="16">
        <v>5501</v>
      </c>
      <c r="K576" s="16">
        <f t="shared" si="35"/>
        <v>14772</v>
      </c>
    </row>
    <row r="577" spans="2:11" ht="12" customHeight="1" x14ac:dyDescent="0.3">
      <c r="B577" s="54" t="s">
        <v>34</v>
      </c>
      <c r="C577" s="16">
        <v>15258</v>
      </c>
      <c r="D577" s="16">
        <v>7313</v>
      </c>
      <c r="E577" s="16">
        <f t="shared" si="33"/>
        <v>22571</v>
      </c>
      <c r="F577" s="16">
        <v>15440</v>
      </c>
      <c r="G577" s="16">
        <v>7336</v>
      </c>
      <c r="H577" s="16">
        <f t="shared" si="34"/>
        <v>22776</v>
      </c>
      <c r="I577" s="16">
        <v>15542</v>
      </c>
      <c r="J577" s="16">
        <v>7412</v>
      </c>
      <c r="K577" s="16">
        <f t="shared" si="35"/>
        <v>22954</v>
      </c>
    </row>
    <row r="578" spans="2:11" ht="12" customHeight="1" x14ac:dyDescent="0.3">
      <c r="B578" s="54" t="s">
        <v>35</v>
      </c>
      <c r="C578" s="16">
        <v>7054</v>
      </c>
      <c r="D578" s="16">
        <v>5065</v>
      </c>
      <c r="E578" s="16">
        <f t="shared" si="33"/>
        <v>12119</v>
      </c>
      <c r="F578" s="16">
        <v>7410</v>
      </c>
      <c r="G578" s="16">
        <v>5091</v>
      </c>
      <c r="H578" s="16">
        <f t="shared" si="34"/>
        <v>12501</v>
      </c>
      <c r="I578" s="16">
        <v>7465</v>
      </c>
      <c r="J578" s="16">
        <v>5133</v>
      </c>
      <c r="K578" s="16">
        <f t="shared" si="35"/>
        <v>12598</v>
      </c>
    </row>
    <row r="579" spans="2:11" ht="12" customHeight="1" x14ac:dyDescent="0.3">
      <c r="B579" s="54" t="s">
        <v>36</v>
      </c>
      <c r="C579" s="16">
        <v>12528</v>
      </c>
      <c r="D579" s="16">
        <v>4463</v>
      </c>
      <c r="E579" s="16">
        <f t="shared" si="33"/>
        <v>16991</v>
      </c>
      <c r="F579" s="16">
        <v>12570</v>
      </c>
      <c r="G579" s="16">
        <v>4542</v>
      </c>
      <c r="H579" s="16">
        <f t="shared" si="34"/>
        <v>17112</v>
      </c>
      <c r="I579" s="16">
        <v>12612</v>
      </c>
      <c r="J579" s="16">
        <v>4578</v>
      </c>
      <c r="K579" s="16">
        <f t="shared" si="35"/>
        <v>17190</v>
      </c>
    </row>
    <row r="580" spans="2:11" ht="12" customHeight="1" x14ac:dyDescent="0.3">
      <c r="B580" s="54" t="s">
        <v>41</v>
      </c>
      <c r="C580" s="16">
        <f>SUM(C543:C579)</f>
        <v>618290</v>
      </c>
      <c r="D580" s="16">
        <f>SUM(D543:D579)</f>
        <v>790221</v>
      </c>
      <c r="E580" s="16">
        <f t="shared" si="33"/>
        <v>1408511</v>
      </c>
      <c r="F580" s="16">
        <f>SUM(F543:F579)</f>
        <v>639243</v>
      </c>
      <c r="G580" s="16">
        <f>SUM(G543:G579)</f>
        <v>806237</v>
      </c>
      <c r="H580" s="16">
        <f t="shared" si="34"/>
        <v>1445480</v>
      </c>
      <c r="I580" s="16">
        <f>SUM(I543:I579)</f>
        <v>651050</v>
      </c>
      <c r="J580" s="16">
        <f>SUM(J543:J579)</f>
        <v>818478</v>
      </c>
      <c r="K580" s="16">
        <f t="shared" si="35"/>
        <v>1469528</v>
      </c>
    </row>
    <row r="581" spans="2:11" ht="12" customHeight="1" x14ac:dyDescent="0.3">
      <c r="B581" s="38" t="s">
        <v>111</v>
      </c>
      <c r="C581" s="38"/>
      <c r="D581" s="38"/>
      <c r="E581" s="38"/>
      <c r="F581" s="38"/>
      <c r="G581" s="38"/>
    </row>
    <row r="583" spans="2:11" ht="12" customHeight="1" x14ac:dyDescent="0.3">
      <c r="B583" s="499" t="s">
        <v>700</v>
      </c>
      <c r="C583" s="499"/>
      <c r="D583" s="499"/>
      <c r="E583" s="499"/>
      <c r="G583" s="117"/>
    </row>
    <row r="584" spans="2:11" ht="12" customHeight="1" x14ac:dyDescent="0.3">
      <c r="B584" s="36" t="s">
        <v>50</v>
      </c>
      <c r="C584" s="36">
        <v>2020</v>
      </c>
      <c r="D584" s="36">
        <v>2021</v>
      </c>
      <c r="E584" s="36">
        <v>2022</v>
      </c>
    </row>
    <row r="585" spans="2:11" ht="12" customHeight="1" x14ac:dyDescent="0.3">
      <c r="B585" s="33" t="s">
        <v>110</v>
      </c>
      <c r="C585" s="16">
        <v>1408511</v>
      </c>
      <c r="D585" s="16">
        <v>1445480</v>
      </c>
      <c r="E585" s="16">
        <v>1469528</v>
      </c>
    </row>
    <row r="586" spans="2:11" ht="12" customHeight="1" x14ac:dyDescent="0.3">
      <c r="B586" s="500" t="s">
        <v>111</v>
      </c>
      <c r="C586" s="500"/>
      <c r="D586" s="500"/>
      <c r="E586" s="500"/>
    </row>
    <row r="588" spans="2:11" ht="12" customHeight="1" x14ac:dyDescent="0.3">
      <c r="B588" s="501" t="s">
        <v>702</v>
      </c>
      <c r="C588" s="501"/>
      <c r="D588" s="501"/>
      <c r="E588" s="501"/>
      <c r="F588" s="501"/>
      <c r="G588" s="501"/>
      <c r="H588" s="501"/>
      <c r="I588" s="501"/>
      <c r="J588" s="501"/>
      <c r="K588" s="501"/>
    </row>
    <row r="589" spans="2:11" ht="12" customHeight="1" x14ac:dyDescent="0.3">
      <c r="B589" s="14" t="s">
        <v>0</v>
      </c>
      <c r="C589" s="502">
        <v>2020</v>
      </c>
      <c r="D589" s="503"/>
      <c r="E589" s="504"/>
      <c r="F589" s="502">
        <v>2021</v>
      </c>
      <c r="G589" s="503"/>
      <c r="H589" s="504"/>
      <c r="I589" s="502">
        <v>2022</v>
      </c>
      <c r="J589" s="503"/>
      <c r="K589" s="504"/>
    </row>
    <row r="590" spans="2:11" ht="12" customHeight="1" x14ac:dyDescent="0.3">
      <c r="B590" s="14"/>
      <c r="C590" s="14" t="s">
        <v>39</v>
      </c>
      <c r="D590" s="14" t="s">
        <v>40</v>
      </c>
      <c r="E590" s="14" t="s">
        <v>41</v>
      </c>
      <c r="F590" s="14" t="s">
        <v>39</v>
      </c>
      <c r="G590" s="14" t="s">
        <v>40</v>
      </c>
      <c r="H590" s="14" t="s">
        <v>41</v>
      </c>
      <c r="I590" s="14" t="s">
        <v>39</v>
      </c>
      <c r="J590" s="14" t="s">
        <v>40</v>
      </c>
      <c r="K590" s="36" t="s">
        <v>41</v>
      </c>
    </row>
    <row r="591" spans="2:11" ht="12" customHeight="1" x14ac:dyDescent="0.3">
      <c r="B591" s="54" t="s">
        <v>1</v>
      </c>
      <c r="C591" s="16">
        <v>5231</v>
      </c>
      <c r="D591" s="16">
        <v>8324</v>
      </c>
      <c r="E591" s="16">
        <f t="shared" ref="E591:E628" si="36">SUM(C591:D591)</f>
        <v>13555</v>
      </c>
      <c r="F591" s="16">
        <v>5281</v>
      </c>
      <c r="G591" s="16">
        <v>8341</v>
      </c>
      <c r="H591" s="16">
        <f t="shared" ref="H591:H628" si="37">SUM(F591:G591)</f>
        <v>13622</v>
      </c>
      <c r="I591" s="16">
        <v>5285</v>
      </c>
      <c r="J591" s="16">
        <v>8350</v>
      </c>
      <c r="K591" s="16">
        <f t="shared" ref="K591:K628" si="38">SUM(I591:J591)</f>
        <v>13635</v>
      </c>
    </row>
    <row r="592" spans="2:11" ht="12" customHeight="1" x14ac:dyDescent="0.3">
      <c r="B592" s="54" t="s">
        <v>2</v>
      </c>
      <c r="C592" s="16">
        <v>6042</v>
      </c>
      <c r="D592" s="16">
        <v>4170</v>
      </c>
      <c r="E592" s="16">
        <f t="shared" si="36"/>
        <v>10212</v>
      </c>
      <c r="F592" s="16">
        <v>6490</v>
      </c>
      <c r="G592" s="16">
        <v>4322</v>
      </c>
      <c r="H592" s="16">
        <f t="shared" si="37"/>
        <v>10812</v>
      </c>
      <c r="I592" s="16">
        <v>6740</v>
      </c>
      <c r="J592" s="16">
        <v>4610</v>
      </c>
      <c r="K592" s="16">
        <f t="shared" si="38"/>
        <v>11350</v>
      </c>
    </row>
    <row r="593" spans="2:11" ht="12" customHeight="1" x14ac:dyDescent="0.3">
      <c r="B593" s="54" t="s">
        <v>3</v>
      </c>
      <c r="C593" s="16">
        <v>8183</v>
      </c>
      <c r="D593" s="16">
        <v>7579</v>
      </c>
      <c r="E593" s="16">
        <f t="shared" si="36"/>
        <v>15762</v>
      </c>
      <c r="F593" s="16">
        <v>8302</v>
      </c>
      <c r="G593" s="16">
        <v>7865</v>
      </c>
      <c r="H593" s="16">
        <f t="shared" si="37"/>
        <v>16167</v>
      </c>
      <c r="I593" s="16">
        <v>8443</v>
      </c>
      <c r="J593" s="16">
        <v>8054</v>
      </c>
      <c r="K593" s="16">
        <f t="shared" si="38"/>
        <v>16497</v>
      </c>
    </row>
    <row r="594" spans="2:11" ht="12" customHeight="1" x14ac:dyDescent="0.3">
      <c r="B594" s="54" t="s">
        <v>4</v>
      </c>
      <c r="C594" s="16">
        <v>4856</v>
      </c>
      <c r="D594" s="16">
        <v>11129</v>
      </c>
      <c r="E594" s="16">
        <f t="shared" si="36"/>
        <v>15985</v>
      </c>
      <c r="F594" s="16">
        <v>5220</v>
      </c>
      <c r="G594" s="16">
        <v>11845</v>
      </c>
      <c r="H594" s="16">
        <f t="shared" si="37"/>
        <v>17065</v>
      </c>
      <c r="I594" s="16">
        <v>5677</v>
      </c>
      <c r="J594" s="16">
        <v>12365</v>
      </c>
      <c r="K594" s="16">
        <f t="shared" si="38"/>
        <v>18042</v>
      </c>
    </row>
    <row r="595" spans="2:11" ht="12" customHeight="1" x14ac:dyDescent="0.3">
      <c r="B595" s="54" t="s">
        <v>5</v>
      </c>
      <c r="C595" s="16">
        <v>4401</v>
      </c>
      <c r="D595" s="16">
        <v>3049</v>
      </c>
      <c r="E595" s="16">
        <f t="shared" si="36"/>
        <v>7450</v>
      </c>
      <c r="F595" s="16">
        <v>4812</v>
      </c>
      <c r="G595" s="16">
        <v>3158</v>
      </c>
      <c r="H595" s="16">
        <f t="shared" si="37"/>
        <v>7970</v>
      </c>
      <c r="I595" s="16">
        <v>4845</v>
      </c>
      <c r="J595" s="16">
        <v>3179</v>
      </c>
      <c r="K595" s="16">
        <f t="shared" si="38"/>
        <v>8024</v>
      </c>
    </row>
    <row r="596" spans="2:11" ht="12" customHeight="1" x14ac:dyDescent="0.3">
      <c r="B596" s="54" t="s">
        <v>6</v>
      </c>
      <c r="C596" s="16">
        <v>5200</v>
      </c>
      <c r="D596" s="16">
        <v>4447</v>
      </c>
      <c r="E596" s="16">
        <f t="shared" si="36"/>
        <v>9647</v>
      </c>
      <c r="F596" s="16">
        <v>5405</v>
      </c>
      <c r="G596" s="16">
        <v>4520</v>
      </c>
      <c r="H596" s="16">
        <f t="shared" si="37"/>
        <v>9925</v>
      </c>
      <c r="I596" s="16">
        <v>5467</v>
      </c>
      <c r="J596" s="16">
        <v>4561</v>
      </c>
      <c r="K596" s="16">
        <f t="shared" si="38"/>
        <v>10028</v>
      </c>
    </row>
    <row r="597" spans="2:11" ht="12" customHeight="1" x14ac:dyDescent="0.3">
      <c r="B597" s="54" t="s">
        <v>7</v>
      </c>
      <c r="C597" s="16">
        <v>10283</v>
      </c>
      <c r="D597" s="16">
        <v>4987</v>
      </c>
      <c r="E597" s="16">
        <f t="shared" si="36"/>
        <v>15270</v>
      </c>
      <c r="F597" s="16">
        <v>10578</v>
      </c>
      <c r="G597" s="16">
        <v>5017</v>
      </c>
      <c r="H597" s="16">
        <f t="shared" si="37"/>
        <v>15595</v>
      </c>
      <c r="I597" s="16">
        <v>10653</v>
      </c>
      <c r="J597" s="16">
        <v>5072</v>
      </c>
      <c r="K597" s="16">
        <f t="shared" si="38"/>
        <v>15725</v>
      </c>
    </row>
    <row r="598" spans="2:11" ht="12" customHeight="1" x14ac:dyDescent="0.3">
      <c r="B598" s="54" t="s">
        <v>8</v>
      </c>
      <c r="C598" s="16">
        <v>4641</v>
      </c>
      <c r="D598" s="16">
        <v>4816</v>
      </c>
      <c r="E598" s="16">
        <f t="shared" si="36"/>
        <v>9457</v>
      </c>
      <c r="F598" s="16">
        <v>4750</v>
      </c>
      <c r="G598" s="16">
        <v>4857</v>
      </c>
      <c r="H598" s="16">
        <f t="shared" si="37"/>
        <v>9607</v>
      </c>
      <c r="I598" s="16">
        <v>4826</v>
      </c>
      <c r="J598" s="16">
        <v>4967</v>
      </c>
      <c r="K598" s="16">
        <f t="shared" si="38"/>
        <v>9793</v>
      </c>
    </row>
    <row r="599" spans="2:11" ht="12" customHeight="1" x14ac:dyDescent="0.3">
      <c r="B599" s="54" t="s">
        <v>9</v>
      </c>
      <c r="C599" s="16">
        <v>5080</v>
      </c>
      <c r="D599" s="16">
        <v>4537</v>
      </c>
      <c r="E599" s="16">
        <f t="shared" si="36"/>
        <v>9617</v>
      </c>
      <c r="F599" s="16">
        <v>5169</v>
      </c>
      <c r="G599" s="16">
        <v>4868</v>
      </c>
      <c r="H599" s="16">
        <f t="shared" si="37"/>
        <v>10037</v>
      </c>
      <c r="I599" s="16">
        <v>5316</v>
      </c>
      <c r="J599" s="16">
        <v>5144</v>
      </c>
      <c r="K599" s="16">
        <f t="shared" si="38"/>
        <v>10460</v>
      </c>
    </row>
    <row r="600" spans="2:11" ht="12" customHeight="1" x14ac:dyDescent="0.3">
      <c r="B600" s="54" t="s">
        <v>10</v>
      </c>
      <c r="C600" s="16">
        <v>10060</v>
      </c>
      <c r="D600" s="16">
        <v>16352</v>
      </c>
      <c r="E600" s="16">
        <f t="shared" si="36"/>
        <v>26412</v>
      </c>
      <c r="F600" s="16">
        <v>10320</v>
      </c>
      <c r="G600" s="16">
        <v>16842</v>
      </c>
      <c r="H600" s="16">
        <f t="shared" si="37"/>
        <v>27162</v>
      </c>
      <c r="I600" s="16">
        <v>10550</v>
      </c>
      <c r="J600" s="16">
        <v>17201</v>
      </c>
      <c r="K600" s="16">
        <f t="shared" si="38"/>
        <v>27751</v>
      </c>
    </row>
    <row r="601" spans="2:11" ht="12" customHeight="1" x14ac:dyDescent="0.3">
      <c r="B601" s="54" t="s">
        <v>11</v>
      </c>
      <c r="C601" s="16">
        <v>5040</v>
      </c>
      <c r="D601" s="16">
        <v>5023</v>
      </c>
      <c r="E601" s="16">
        <f t="shared" si="36"/>
        <v>10063</v>
      </c>
      <c r="F601" s="16">
        <v>5085</v>
      </c>
      <c r="G601" s="16">
        <v>5076</v>
      </c>
      <c r="H601" s="16">
        <f t="shared" si="37"/>
        <v>10161</v>
      </c>
      <c r="I601" s="16">
        <v>5106</v>
      </c>
      <c r="J601" s="16">
        <v>5137</v>
      </c>
      <c r="K601" s="16">
        <f t="shared" si="38"/>
        <v>10243</v>
      </c>
    </row>
    <row r="602" spans="2:11" ht="12" customHeight="1" x14ac:dyDescent="0.3">
      <c r="B602" s="54" t="s">
        <v>12</v>
      </c>
      <c r="C602" s="16">
        <v>6212</v>
      </c>
      <c r="D602" s="16">
        <v>7349</v>
      </c>
      <c r="E602" s="16">
        <f t="shared" si="36"/>
        <v>13561</v>
      </c>
      <c r="F602" s="16">
        <v>6292</v>
      </c>
      <c r="G602" s="16">
        <v>7819</v>
      </c>
      <c r="H602" s="16">
        <f t="shared" si="37"/>
        <v>14111</v>
      </c>
      <c r="I602" s="16">
        <v>6353</v>
      </c>
      <c r="J602" s="16">
        <v>7910</v>
      </c>
      <c r="K602" s="16">
        <f t="shared" si="38"/>
        <v>14263</v>
      </c>
    </row>
    <row r="603" spans="2:11" ht="12" customHeight="1" x14ac:dyDescent="0.3">
      <c r="B603" s="54" t="s">
        <v>13</v>
      </c>
      <c r="C603" s="16">
        <v>7750</v>
      </c>
      <c r="D603" s="16">
        <v>9269</v>
      </c>
      <c r="E603" s="16">
        <f t="shared" si="36"/>
        <v>17019</v>
      </c>
      <c r="F603" s="16">
        <v>7771</v>
      </c>
      <c r="G603" s="16">
        <v>9404</v>
      </c>
      <c r="H603" s="16">
        <f t="shared" si="37"/>
        <v>17175</v>
      </c>
      <c r="I603" s="16">
        <v>7911</v>
      </c>
      <c r="J603" s="16">
        <v>9655</v>
      </c>
      <c r="K603" s="16">
        <f t="shared" si="38"/>
        <v>17566</v>
      </c>
    </row>
    <row r="604" spans="2:11" ht="12" customHeight="1" x14ac:dyDescent="0.3">
      <c r="B604" s="54" t="s">
        <v>14</v>
      </c>
      <c r="C604" s="16">
        <v>5475</v>
      </c>
      <c r="D604" s="16">
        <v>7977</v>
      </c>
      <c r="E604" s="16">
        <f t="shared" si="36"/>
        <v>13452</v>
      </c>
      <c r="F604" s="16">
        <v>5637</v>
      </c>
      <c r="G604" s="16">
        <v>8557</v>
      </c>
      <c r="H604" s="16">
        <f t="shared" si="37"/>
        <v>14194</v>
      </c>
      <c r="I604" s="16">
        <v>5861</v>
      </c>
      <c r="J604" s="16">
        <v>8952</v>
      </c>
      <c r="K604" s="16">
        <f t="shared" si="38"/>
        <v>14813</v>
      </c>
    </row>
    <row r="605" spans="2:11" ht="12" customHeight="1" x14ac:dyDescent="0.3">
      <c r="B605" s="54" t="s">
        <v>37</v>
      </c>
      <c r="C605" s="16">
        <v>8315</v>
      </c>
      <c r="D605" s="16">
        <v>10362</v>
      </c>
      <c r="E605" s="16">
        <f t="shared" si="36"/>
        <v>18677</v>
      </c>
      <c r="F605" s="16">
        <v>10185</v>
      </c>
      <c r="G605" s="16">
        <v>10892</v>
      </c>
      <c r="H605" s="16">
        <f t="shared" si="37"/>
        <v>21077</v>
      </c>
      <c r="I605" s="16">
        <v>10481</v>
      </c>
      <c r="J605" s="16">
        <v>11350</v>
      </c>
      <c r="K605" s="16">
        <f t="shared" si="38"/>
        <v>21831</v>
      </c>
    </row>
    <row r="606" spans="2:11" ht="12" customHeight="1" x14ac:dyDescent="0.3">
      <c r="B606" s="54" t="s">
        <v>15</v>
      </c>
      <c r="C606" s="16">
        <v>5059</v>
      </c>
      <c r="D606" s="16">
        <v>3434</v>
      </c>
      <c r="E606" s="16">
        <f t="shared" si="36"/>
        <v>8493</v>
      </c>
      <c r="F606" s="16">
        <v>5239</v>
      </c>
      <c r="G606" s="16">
        <v>3459</v>
      </c>
      <c r="H606" s="16">
        <f t="shared" si="37"/>
        <v>8698</v>
      </c>
      <c r="I606" s="16">
        <v>5292</v>
      </c>
      <c r="J606" s="16">
        <v>3490</v>
      </c>
      <c r="K606" s="16">
        <f t="shared" si="38"/>
        <v>8782</v>
      </c>
    </row>
    <row r="607" spans="2:11" ht="12" customHeight="1" x14ac:dyDescent="0.3">
      <c r="B607" s="54" t="s">
        <v>16</v>
      </c>
      <c r="C607" s="16">
        <v>8255</v>
      </c>
      <c r="D607" s="16">
        <v>10976</v>
      </c>
      <c r="E607" s="16">
        <f t="shared" si="36"/>
        <v>19231</v>
      </c>
      <c r="F607" s="16">
        <v>9205</v>
      </c>
      <c r="G607" s="16">
        <v>11346</v>
      </c>
      <c r="H607" s="16">
        <f t="shared" si="37"/>
        <v>20551</v>
      </c>
      <c r="I607" s="16">
        <v>9418</v>
      </c>
      <c r="J607" s="16">
        <v>11751</v>
      </c>
      <c r="K607" s="16">
        <f t="shared" si="38"/>
        <v>21169</v>
      </c>
    </row>
    <row r="608" spans="2:11" ht="12" customHeight="1" x14ac:dyDescent="0.3">
      <c r="B608" s="54" t="s">
        <v>17</v>
      </c>
      <c r="C608" s="16">
        <v>2831</v>
      </c>
      <c r="D608" s="16">
        <v>2243</v>
      </c>
      <c r="E608" s="16">
        <f t="shared" si="36"/>
        <v>5074</v>
      </c>
      <c r="F608" s="16">
        <v>2944</v>
      </c>
      <c r="G608" s="16">
        <v>2288</v>
      </c>
      <c r="H608" s="16">
        <f t="shared" si="37"/>
        <v>5232</v>
      </c>
      <c r="I608" s="16">
        <v>3253</v>
      </c>
      <c r="J608" s="16">
        <v>2523</v>
      </c>
      <c r="K608" s="16">
        <f t="shared" si="38"/>
        <v>5776</v>
      </c>
    </row>
    <row r="609" spans="2:11" ht="12" customHeight="1" x14ac:dyDescent="0.3">
      <c r="B609" s="54" t="s">
        <v>18</v>
      </c>
      <c r="C609" s="16">
        <v>10106</v>
      </c>
      <c r="D609" s="16">
        <v>8250</v>
      </c>
      <c r="E609" s="16">
        <f t="shared" si="36"/>
        <v>18356</v>
      </c>
      <c r="F609" s="16">
        <v>11031</v>
      </c>
      <c r="G609" s="16">
        <v>9083</v>
      </c>
      <c r="H609" s="16">
        <f t="shared" si="37"/>
        <v>20114</v>
      </c>
      <c r="I609" s="16">
        <v>11356</v>
      </c>
      <c r="J609" s="16">
        <v>9498</v>
      </c>
      <c r="K609" s="16">
        <f t="shared" si="38"/>
        <v>20854</v>
      </c>
    </row>
    <row r="610" spans="2:11" ht="12" customHeight="1" x14ac:dyDescent="0.3">
      <c r="B610" s="54" t="s">
        <v>19</v>
      </c>
      <c r="C610" s="16">
        <v>10550</v>
      </c>
      <c r="D610" s="16">
        <v>5516</v>
      </c>
      <c r="E610" s="16">
        <f t="shared" si="36"/>
        <v>16066</v>
      </c>
      <c r="F610" s="16">
        <v>14240</v>
      </c>
      <c r="G610" s="16">
        <v>6586</v>
      </c>
      <c r="H610" s="16">
        <f t="shared" si="37"/>
        <v>20826</v>
      </c>
      <c r="I610" s="16">
        <v>14395</v>
      </c>
      <c r="J610" s="16">
        <v>6646</v>
      </c>
      <c r="K610" s="16">
        <f t="shared" si="38"/>
        <v>21041</v>
      </c>
    </row>
    <row r="611" spans="2:11" ht="12" customHeight="1" x14ac:dyDescent="0.3">
      <c r="B611" s="54" t="s">
        <v>20</v>
      </c>
      <c r="C611" s="16">
        <v>5637</v>
      </c>
      <c r="D611" s="16">
        <v>3360</v>
      </c>
      <c r="E611" s="16">
        <f t="shared" si="36"/>
        <v>8997</v>
      </c>
      <c r="F611" s="16">
        <v>5797</v>
      </c>
      <c r="G611" s="16">
        <v>3405</v>
      </c>
      <c r="H611" s="16">
        <f t="shared" si="37"/>
        <v>9202</v>
      </c>
      <c r="I611" s="16">
        <v>6001</v>
      </c>
      <c r="J611" s="16">
        <v>3525</v>
      </c>
      <c r="K611" s="16">
        <f t="shared" si="38"/>
        <v>9526</v>
      </c>
    </row>
    <row r="612" spans="2:11" ht="12" customHeight="1" x14ac:dyDescent="0.3">
      <c r="B612" s="54" t="s">
        <v>21</v>
      </c>
      <c r="C612" s="16">
        <v>4632</v>
      </c>
      <c r="D612" s="16">
        <v>3248</v>
      </c>
      <c r="E612" s="16">
        <f t="shared" si="36"/>
        <v>7880</v>
      </c>
      <c r="F612" s="16">
        <v>4743</v>
      </c>
      <c r="G612" s="16">
        <v>3322</v>
      </c>
      <c r="H612" s="16">
        <f t="shared" si="37"/>
        <v>8065</v>
      </c>
      <c r="I612" s="16">
        <v>4774</v>
      </c>
      <c r="J612" s="16">
        <v>3342</v>
      </c>
      <c r="K612" s="16">
        <f t="shared" si="38"/>
        <v>8116</v>
      </c>
    </row>
    <row r="613" spans="2:11" ht="12" customHeight="1" x14ac:dyDescent="0.3">
      <c r="B613" s="54" t="s">
        <v>22</v>
      </c>
      <c r="C613" s="16">
        <v>7504</v>
      </c>
      <c r="D613" s="16">
        <v>6357</v>
      </c>
      <c r="E613" s="16">
        <f t="shared" si="36"/>
        <v>13861</v>
      </c>
      <c r="F613" s="16">
        <v>7734</v>
      </c>
      <c r="G613" s="16">
        <v>6817</v>
      </c>
      <c r="H613" s="16">
        <f t="shared" si="37"/>
        <v>14551</v>
      </c>
      <c r="I613" s="16">
        <v>8529</v>
      </c>
      <c r="J613" s="16">
        <v>7285</v>
      </c>
      <c r="K613" s="16">
        <f t="shared" si="38"/>
        <v>15814</v>
      </c>
    </row>
    <row r="614" spans="2:11" ht="12" customHeight="1" x14ac:dyDescent="0.3">
      <c r="B614" s="54" t="s">
        <v>23</v>
      </c>
      <c r="C614" s="16">
        <v>7840</v>
      </c>
      <c r="D614" s="16">
        <v>7821</v>
      </c>
      <c r="E614" s="16">
        <f t="shared" si="36"/>
        <v>15661</v>
      </c>
      <c r="F614" s="16">
        <v>8319</v>
      </c>
      <c r="G614" s="16">
        <v>8946</v>
      </c>
      <c r="H614" s="16">
        <f t="shared" si="37"/>
        <v>17265</v>
      </c>
      <c r="I614" s="16">
        <v>8689</v>
      </c>
      <c r="J614" s="16">
        <v>9640</v>
      </c>
      <c r="K614" s="16">
        <f t="shared" si="38"/>
        <v>18329</v>
      </c>
    </row>
    <row r="615" spans="2:11" ht="12" customHeight="1" x14ac:dyDescent="0.3">
      <c r="B615" s="54" t="s">
        <v>24</v>
      </c>
      <c r="C615" s="16">
        <v>14827</v>
      </c>
      <c r="D615" s="16">
        <v>27426</v>
      </c>
      <c r="E615" s="16">
        <f t="shared" si="36"/>
        <v>42253</v>
      </c>
      <c r="F615" s="16">
        <v>16459</v>
      </c>
      <c r="G615" s="16">
        <v>28344</v>
      </c>
      <c r="H615" s="16">
        <f t="shared" si="37"/>
        <v>44803</v>
      </c>
      <c r="I615" s="16">
        <v>17144</v>
      </c>
      <c r="J615" s="16">
        <v>28826</v>
      </c>
      <c r="K615" s="16">
        <f t="shared" si="38"/>
        <v>45970</v>
      </c>
    </row>
    <row r="616" spans="2:11" ht="12" customHeight="1" x14ac:dyDescent="0.3">
      <c r="B616" s="54" t="s">
        <v>46</v>
      </c>
      <c r="C616" s="16">
        <v>8260</v>
      </c>
      <c r="D616" s="16">
        <v>4628</v>
      </c>
      <c r="E616" s="16">
        <f t="shared" si="36"/>
        <v>12888</v>
      </c>
      <c r="F616" s="16">
        <v>8429</v>
      </c>
      <c r="G616" s="16">
        <v>4700</v>
      </c>
      <c r="H616" s="16">
        <f t="shared" si="37"/>
        <v>13129</v>
      </c>
      <c r="I616" s="16">
        <v>8626</v>
      </c>
      <c r="J616" s="16">
        <v>4817</v>
      </c>
      <c r="K616" s="16">
        <f t="shared" si="38"/>
        <v>13443</v>
      </c>
    </row>
    <row r="617" spans="2:11" ht="12" customHeight="1" x14ac:dyDescent="0.3">
      <c r="B617" s="54" t="s">
        <v>26</v>
      </c>
      <c r="C617" s="16">
        <v>9472</v>
      </c>
      <c r="D617" s="16">
        <v>6332</v>
      </c>
      <c r="E617" s="16">
        <f t="shared" si="36"/>
        <v>15804</v>
      </c>
      <c r="F617" s="16">
        <v>9599</v>
      </c>
      <c r="G617" s="16">
        <v>6525</v>
      </c>
      <c r="H617" s="16">
        <f t="shared" si="37"/>
        <v>16124</v>
      </c>
      <c r="I617" s="16">
        <v>9807</v>
      </c>
      <c r="J617" s="16">
        <v>6685</v>
      </c>
      <c r="K617" s="16">
        <f t="shared" si="38"/>
        <v>16492</v>
      </c>
    </row>
    <row r="618" spans="2:11" ht="12" customHeight="1" x14ac:dyDescent="0.3">
      <c r="B618" s="54" t="s">
        <v>27</v>
      </c>
      <c r="C618" s="16">
        <v>9823</v>
      </c>
      <c r="D618" s="16">
        <v>13859</v>
      </c>
      <c r="E618" s="16">
        <f t="shared" si="36"/>
        <v>23682</v>
      </c>
      <c r="F618" s="16">
        <v>9955</v>
      </c>
      <c r="G618" s="16">
        <v>14024</v>
      </c>
      <c r="H618" s="16">
        <f t="shared" si="37"/>
        <v>23979</v>
      </c>
      <c r="I618" s="16">
        <v>10172</v>
      </c>
      <c r="J618" s="16">
        <v>14324</v>
      </c>
      <c r="K618" s="16">
        <f t="shared" si="38"/>
        <v>24496</v>
      </c>
    </row>
    <row r="619" spans="2:11" ht="12" customHeight="1" x14ac:dyDescent="0.3">
      <c r="B619" s="54" t="s">
        <v>28</v>
      </c>
      <c r="C619" s="16">
        <v>12441</v>
      </c>
      <c r="D619" s="16">
        <v>8949</v>
      </c>
      <c r="E619" s="16">
        <f t="shared" si="36"/>
        <v>21390</v>
      </c>
      <c r="F619" s="16">
        <v>12487</v>
      </c>
      <c r="G619" s="16">
        <v>9051</v>
      </c>
      <c r="H619" s="16">
        <f t="shared" si="37"/>
        <v>21538</v>
      </c>
      <c r="I619" s="16">
        <v>12577</v>
      </c>
      <c r="J619" s="16">
        <v>9179</v>
      </c>
      <c r="K619" s="16">
        <f t="shared" si="38"/>
        <v>21756</v>
      </c>
    </row>
    <row r="620" spans="2:11" ht="12" customHeight="1" x14ac:dyDescent="0.3">
      <c r="B620" s="54" t="s">
        <v>29</v>
      </c>
      <c r="C620" s="16">
        <v>7844</v>
      </c>
      <c r="D620" s="16">
        <v>6623</v>
      </c>
      <c r="E620" s="16">
        <f t="shared" si="36"/>
        <v>14467</v>
      </c>
      <c r="F620" s="16">
        <v>7961</v>
      </c>
      <c r="G620" s="16">
        <v>6891</v>
      </c>
      <c r="H620" s="16">
        <f t="shared" si="37"/>
        <v>14852</v>
      </c>
      <c r="I620" s="16">
        <v>8056</v>
      </c>
      <c r="J620" s="16">
        <v>7081</v>
      </c>
      <c r="K620" s="16">
        <f t="shared" si="38"/>
        <v>15137</v>
      </c>
    </row>
    <row r="621" spans="2:11" ht="12" customHeight="1" x14ac:dyDescent="0.3">
      <c r="B621" s="54" t="s">
        <v>30</v>
      </c>
      <c r="C621" s="16">
        <v>13971</v>
      </c>
      <c r="D621" s="16">
        <v>17442</v>
      </c>
      <c r="E621" s="16">
        <f t="shared" si="36"/>
        <v>31413</v>
      </c>
      <c r="F621" s="16">
        <v>14476</v>
      </c>
      <c r="G621" s="16">
        <v>17565</v>
      </c>
      <c r="H621" s="16">
        <f t="shared" si="37"/>
        <v>32041</v>
      </c>
      <c r="I621" s="16">
        <v>15353</v>
      </c>
      <c r="J621" s="16">
        <v>18636</v>
      </c>
      <c r="K621" s="16">
        <f t="shared" si="38"/>
        <v>33989</v>
      </c>
    </row>
    <row r="622" spans="2:11" ht="12" customHeight="1" x14ac:dyDescent="0.3">
      <c r="B622" s="54" t="s">
        <v>31</v>
      </c>
      <c r="C622" s="16">
        <v>7122</v>
      </c>
      <c r="D622" s="16">
        <v>5923</v>
      </c>
      <c r="E622" s="16">
        <f t="shared" si="36"/>
        <v>13045</v>
      </c>
      <c r="F622" s="16">
        <v>7332</v>
      </c>
      <c r="G622" s="16">
        <v>6773</v>
      </c>
      <c r="H622" s="16">
        <f t="shared" si="37"/>
        <v>14105</v>
      </c>
      <c r="I622" s="16">
        <v>7844</v>
      </c>
      <c r="J622" s="16">
        <v>7086</v>
      </c>
      <c r="K622" s="16">
        <f t="shared" si="38"/>
        <v>14930</v>
      </c>
    </row>
    <row r="623" spans="2:11" ht="12" customHeight="1" x14ac:dyDescent="0.3">
      <c r="B623" s="54" t="s">
        <v>32</v>
      </c>
      <c r="C623" s="16">
        <v>9657</v>
      </c>
      <c r="D623" s="16">
        <v>10035</v>
      </c>
      <c r="E623" s="16">
        <f t="shared" si="36"/>
        <v>19692</v>
      </c>
      <c r="F623" s="16">
        <v>10139</v>
      </c>
      <c r="G623" s="16">
        <v>10303</v>
      </c>
      <c r="H623" s="16">
        <f t="shared" si="37"/>
        <v>20442</v>
      </c>
      <c r="I623" s="16">
        <v>10247</v>
      </c>
      <c r="J623" s="16">
        <v>10413</v>
      </c>
      <c r="K623" s="16">
        <f t="shared" si="38"/>
        <v>20660</v>
      </c>
    </row>
    <row r="624" spans="2:11" ht="12" customHeight="1" x14ac:dyDescent="0.3">
      <c r="B624" s="54" t="s">
        <v>33</v>
      </c>
      <c r="C624" s="16">
        <v>4996</v>
      </c>
      <c r="D624" s="16">
        <v>4172</v>
      </c>
      <c r="E624" s="16">
        <f t="shared" si="36"/>
        <v>9168</v>
      </c>
      <c r="F624" s="16">
        <v>5155</v>
      </c>
      <c r="G624" s="16">
        <v>4213</v>
      </c>
      <c r="H624" s="16">
        <f t="shared" si="37"/>
        <v>9368</v>
      </c>
      <c r="I624" s="16">
        <v>5238</v>
      </c>
      <c r="J624" s="16">
        <v>4243</v>
      </c>
      <c r="K624" s="16">
        <f t="shared" si="38"/>
        <v>9481</v>
      </c>
    </row>
    <row r="625" spans="2:11" ht="12" customHeight="1" x14ac:dyDescent="0.3">
      <c r="B625" s="54" t="s">
        <v>34</v>
      </c>
      <c r="C625" s="16">
        <v>4684</v>
      </c>
      <c r="D625" s="16">
        <v>3046</v>
      </c>
      <c r="E625" s="16">
        <f t="shared" si="36"/>
        <v>7730</v>
      </c>
      <c r="F625" s="16">
        <v>4959</v>
      </c>
      <c r="G625" s="16">
        <v>3101</v>
      </c>
      <c r="H625" s="16">
        <f t="shared" si="37"/>
        <v>8060</v>
      </c>
      <c r="I625" s="16">
        <v>5045</v>
      </c>
      <c r="J625" s="16">
        <v>3171</v>
      </c>
      <c r="K625" s="16">
        <f t="shared" si="38"/>
        <v>8216</v>
      </c>
    </row>
    <row r="626" spans="2:11" ht="12" customHeight="1" x14ac:dyDescent="0.3">
      <c r="B626" s="54" t="s">
        <v>35</v>
      </c>
      <c r="C626" s="16">
        <v>4600</v>
      </c>
      <c r="D626" s="16">
        <v>3186</v>
      </c>
      <c r="E626" s="16">
        <f t="shared" si="36"/>
        <v>7786</v>
      </c>
      <c r="F626" s="16">
        <v>4898</v>
      </c>
      <c r="G626" s="16">
        <v>3314</v>
      </c>
      <c r="H626" s="16">
        <f t="shared" si="37"/>
        <v>8212</v>
      </c>
      <c r="I626" s="16">
        <v>4953</v>
      </c>
      <c r="J626" s="16">
        <v>3346</v>
      </c>
      <c r="K626" s="16">
        <f t="shared" si="38"/>
        <v>8299</v>
      </c>
    </row>
    <row r="627" spans="2:11" ht="12" customHeight="1" x14ac:dyDescent="0.3">
      <c r="B627" s="54" t="s">
        <v>36</v>
      </c>
      <c r="C627" s="16">
        <v>4067</v>
      </c>
      <c r="D627" s="16">
        <v>3538</v>
      </c>
      <c r="E627" s="16">
        <f t="shared" si="36"/>
        <v>7605</v>
      </c>
      <c r="F627" s="16">
        <v>4126</v>
      </c>
      <c r="G627" s="16">
        <v>3707</v>
      </c>
      <c r="H627" s="16">
        <f t="shared" si="37"/>
        <v>7833</v>
      </c>
      <c r="I627" s="16">
        <v>4147</v>
      </c>
      <c r="J627" s="16">
        <v>3717</v>
      </c>
      <c r="K627" s="16">
        <f t="shared" si="38"/>
        <v>7864</v>
      </c>
    </row>
    <row r="628" spans="2:11" ht="12" customHeight="1" x14ac:dyDescent="0.3">
      <c r="B628" s="54" t="s">
        <v>41</v>
      </c>
      <c r="C628" s="27">
        <f t="shared" ref="C628:J628" si="39">SUM(C591:C627)</f>
        <v>270947</v>
      </c>
      <c r="D628" s="27">
        <f t="shared" si="39"/>
        <v>275734</v>
      </c>
      <c r="E628" s="27">
        <f t="shared" si="36"/>
        <v>546681</v>
      </c>
      <c r="F628" s="27">
        <f t="shared" si="39"/>
        <v>286524</v>
      </c>
      <c r="G628" s="27">
        <f t="shared" si="39"/>
        <v>287146</v>
      </c>
      <c r="H628" s="27">
        <f t="shared" si="37"/>
        <v>573670</v>
      </c>
      <c r="I628" s="27">
        <f t="shared" si="39"/>
        <v>294430</v>
      </c>
      <c r="J628" s="27">
        <f t="shared" si="39"/>
        <v>295731</v>
      </c>
      <c r="K628" s="16">
        <f t="shared" si="38"/>
        <v>590161</v>
      </c>
    </row>
    <row r="629" spans="2:11" ht="12" customHeight="1" x14ac:dyDescent="0.3">
      <c r="B629" s="38" t="s">
        <v>111</v>
      </c>
      <c r="D629" s="38"/>
      <c r="E629" s="38"/>
      <c r="F629" s="38"/>
      <c r="G629" s="38"/>
      <c r="H629" s="38"/>
    </row>
    <row r="631" spans="2:11" ht="12" customHeight="1" x14ac:dyDescent="0.3">
      <c r="B631" s="499" t="s">
        <v>703</v>
      </c>
      <c r="C631" s="499"/>
      <c r="D631" s="499"/>
      <c r="E631" s="499"/>
    </row>
    <row r="632" spans="2:11" ht="12" customHeight="1" x14ac:dyDescent="0.3">
      <c r="B632" s="36" t="s">
        <v>50</v>
      </c>
      <c r="C632" s="36">
        <v>2020</v>
      </c>
      <c r="D632" s="36">
        <v>2021</v>
      </c>
      <c r="E632" s="36">
        <v>2022</v>
      </c>
    </row>
    <row r="633" spans="2:11" ht="12" customHeight="1" x14ac:dyDescent="0.3">
      <c r="B633" s="33" t="s">
        <v>41</v>
      </c>
      <c r="C633" s="16">
        <v>546681</v>
      </c>
      <c r="D633" s="16">
        <v>573670</v>
      </c>
      <c r="E633" s="16">
        <v>590161</v>
      </c>
    </row>
    <row r="634" spans="2:11" ht="12" customHeight="1" x14ac:dyDescent="0.3">
      <c r="B634" s="38" t="s">
        <v>111</v>
      </c>
      <c r="C634" s="38"/>
      <c r="D634" s="38"/>
      <c r="E634" s="38"/>
    </row>
    <row r="636" spans="2:11" ht="12" customHeight="1" x14ac:dyDescent="0.3">
      <c r="B636" s="501" t="s">
        <v>704</v>
      </c>
      <c r="C636" s="501"/>
      <c r="D636" s="501"/>
      <c r="E636" s="501"/>
      <c r="F636" s="501"/>
      <c r="G636" s="501"/>
      <c r="H636" s="501"/>
      <c r="I636" s="501"/>
      <c r="J636" s="501"/>
      <c r="K636" s="501"/>
    </row>
    <row r="637" spans="2:11" ht="12" customHeight="1" x14ac:dyDescent="0.3">
      <c r="B637" s="14" t="s">
        <v>0</v>
      </c>
      <c r="C637" s="502">
        <v>2020</v>
      </c>
      <c r="D637" s="503"/>
      <c r="E637" s="504"/>
      <c r="F637" s="502">
        <v>2021</v>
      </c>
      <c r="G637" s="503"/>
      <c r="H637" s="504"/>
      <c r="I637" s="502">
        <v>2022</v>
      </c>
      <c r="J637" s="503"/>
      <c r="K637" s="504"/>
    </row>
    <row r="638" spans="2:11" ht="12" customHeight="1" x14ac:dyDescent="0.3">
      <c r="B638" s="14"/>
      <c r="C638" s="13" t="s">
        <v>39</v>
      </c>
      <c r="D638" s="13" t="s">
        <v>40</v>
      </c>
      <c r="E638" s="13" t="s">
        <v>41</v>
      </c>
      <c r="F638" s="13" t="s">
        <v>39</v>
      </c>
      <c r="G638" s="13" t="s">
        <v>40</v>
      </c>
      <c r="H638" s="13" t="s">
        <v>41</v>
      </c>
      <c r="I638" s="13" t="s">
        <v>39</v>
      </c>
      <c r="J638" s="13" t="s">
        <v>40</v>
      </c>
      <c r="K638" s="41" t="s">
        <v>41</v>
      </c>
    </row>
    <row r="639" spans="2:11" ht="12" customHeight="1" x14ac:dyDescent="0.3">
      <c r="B639" s="39" t="s">
        <v>1</v>
      </c>
      <c r="C639" s="16">
        <v>150</v>
      </c>
      <c r="D639" s="16">
        <v>141</v>
      </c>
      <c r="E639" s="16">
        <f t="shared" ref="E639:E676" si="40">SUM(C639:D639)</f>
        <v>291</v>
      </c>
      <c r="F639" s="16">
        <v>175</v>
      </c>
      <c r="G639" s="16">
        <v>146</v>
      </c>
      <c r="H639" s="16">
        <f t="shared" ref="H639:H676" si="41">SUM(F639:G639)</f>
        <v>321</v>
      </c>
      <c r="I639" s="16">
        <v>175</v>
      </c>
      <c r="J639" s="16">
        <v>146</v>
      </c>
      <c r="K639" s="16">
        <f t="shared" ref="K639:K676" si="42">SUM(I639:J639)</f>
        <v>321</v>
      </c>
    </row>
    <row r="640" spans="2:11" ht="12" customHeight="1" x14ac:dyDescent="0.3">
      <c r="B640" s="39" t="s">
        <v>2</v>
      </c>
      <c r="C640" s="16">
        <v>484</v>
      </c>
      <c r="D640" s="16">
        <v>256</v>
      </c>
      <c r="E640" s="16">
        <f t="shared" si="40"/>
        <v>740</v>
      </c>
      <c r="F640" s="16">
        <v>559</v>
      </c>
      <c r="G640" s="16">
        <v>281</v>
      </c>
      <c r="H640" s="16">
        <f t="shared" si="41"/>
        <v>840</v>
      </c>
      <c r="I640" s="16">
        <v>559</v>
      </c>
      <c r="J640" s="16">
        <v>281</v>
      </c>
      <c r="K640" s="16">
        <f t="shared" si="42"/>
        <v>840</v>
      </c>
    </row>
    <row r="641" spans="2:11" ht="12" customHeight="1" x14ac:dyDescent="0.3">
      <c r="B641" s="39" t="s">
        <v>3</v>
      </c>
      <c r="C641" s="16">
        <v>213</v>
      </c>
      <c r="D641" s="16">
        <v>162</v>
      </c>
      <c r="E641" s="16">
        <f t="shared" si="40"/>
        <v>375</v>
      </c>
      <c r="F641" s="16">
        <v>296</v>
      </c>
      <c r="G641" s="16">
        <v>229</v>
      </c>
      <c r="H641" s="16">
        <f t="shared" si="41"/>
        <v>525</v>
      </c>
      <c r="I641" s="16">
        <v>296</v>
      </c>
      <c r="J641" s="16">
        <v>229</v>
      </c>
      <c r="K641" s="16">
        <f t="shared" si="42"/>
        <v>525</v>
      </c>
    </row>
    <row r="642" spans="2:11" ht="12" customHeight="1" x14ac:dyDescent="0.3">
      <c r="B642" s="39" t="s">
        <v>4</v>
      </c>
      <c r="C642" s="16">
        <v>277</v>
      </c>
      <c r="D642" s="16">
        <v>405</v>
      </c>
      <c r="E642" s="16">
        <f t="shared" si="40"/>
        <v>682</v>
      </c>
      <c r="F642" s="16">
        <v>396</v>
      </c>
      <c r="G642" s="16">
        <v>606</v>
      </c>
      <c r="H642" s="16">
        <f t="shared" si="41"/>
        <v>1002</v>
      </c>
      <c r="I642" s="16">
        <v>396</v>
      </c>
      <c r="J642" s="16">
        <v>606</v>
      </c>
      <c r="K642" s="16">
        <f t="shared" si="42"/>
        <v>1002</v>
      </c>
    </row>
    <row r="643" spans="2:11" ht="12" customHeight="1" x14ac:dyDescent="0.3">
      <c r="B643" s="39" t="s">
        <v>5</v>
      </c>
      <c r="C643" s="16">
        <v>229</v>
      </c>
      <c r="D643" s="16">
        <v>285</v>
      </c>
      <c r="E643" s="16">
        <f t="shared" si="40"/>
        <v>514</v>
      </c>
      <c r="F643" s="16">
        <v>353</v>
      </c>
      <c r="G643" s="16">
        <v>346</v>
      </c>
      <c r="H643" s="16">
        <f t="shared" si="41"/>
        <v>699</v>
      </c>
      <c r="I643" s="16">
        <v>353</v>
      </c>
      <c r="J643" s="16">
        <v>346</v>
      </c>
      <c r="K643" s="16">
        <f t="shared" si="42"/>
        <v>699</v>
      </c>
    </row>
    <row r="644" spans="2:11" ht="12" customHeight="1" x14ac:dyDescent="0.3">
      <c r="B644" s="39" t="s">
        <v>6</v>
      </c>
      <c r="C644" s="16">
        <v>113</v>
      </c>
      <c r="D644" s="16">
        <v>128</v>
      </c>
      <c r="E644" s="16">
        <f t="shared" si="40"/>
        <v>241</v>
      </c>
      <c r="F644" s="16">
        <v>169</v>
      </c>
      <c r="G644" s="16">
        <v>158</v>
      </c>
      <c r="H644" s="16">
        <f t="shared" si="41"/>
        <v>327</v>
      </c>
      <c r="I644" s="16">
        <v>169</v>
      </c>
      <c r="J644" s="16">
        <v>158</v>
      </c>
      <c r="K644" s="16">
        <f t="shared" si="42"/>
        <v>327</v>
      </c>
    </row>
    <row r="645" spans="2:11" ht="12" customHeight="1" x14ac:dyDescent="0.3">
      <c r="B645" s="39" t="s">
        <v>7</v>
      </c>
      <c r="C645" s="16">
        <v>411</v>
      </c>
      <c r="D645" s="16">
        <v>193</v>
      </c>
      <c r="E645" s="16">
        <f t="shared" si="40"/>
        <v>604</v>
      </c>
      <c r="F645" s="16">
        <v>580</v>
      </c>
      <c r="G645" s="16">
        <v>216</v>
      </c>
      <c r="H645" s="16">
        <f t="shared" si="41"/>
        <v>796</v>
      </c>
      <c r="I645" s="16">
        <v>580</v>
      </c>
      <c r="J645" s="16">
        <v>216</v>
      </c>
      <c r="K645" s="16">
        <f t="shared" si="42"/>
        <v>796</v>
      </c>
    </row>
    <row r="646" spans="2:11" ht="12" customHeight="1" x14ac:dyDescent="0.3">
      <c r="B646" s="39" t="s">
        <v>8</v>
      </c>
      <c r="C646" s="16">
        <v>759</v>
      </c>
      <c r="D646" s="16">
        <v>429</v>
      </c>
      <c r="E646" s="16">
        <f t="shared" si="40"/>
        <v>1188</v>
      </c>
      <c r="F646" s="16">
        <v>780</v>
      </c>
      <c r="G646" s="16">
        <v>436</v>
      </c>
      <c r="H646" s="16">
        <f t="shared" si="41"/>
        <v>1216</v>
      </c>
      <c r="I646" s="16">
        <v>780</v>
      </c>
      <c r="J646" s="16">
        <v>436</v>
      </c>
      <c r="K646" s="16">
        <f t="shared" si="42"/>
        <v>1216</v>
      </c>
    </row>
    <row r="647" spans="2:11" ht="12" customHeight="1" x14ac:dyDescent="0.3">
      <c r="B647" s="39" t="s">
        <v>9</v>
      </c>
      <c r="C647" s="16">
        <v>385</v>
      </c>
      <c r="D647" s="16">
        <v>259</v>
      </c>
      <c r="E647" s="16">
        <f t="shared" si="40"/>
        <v>644</v>
      </c>
      <c r="F647" s="16">
        <v>410</v>
      </c>
      <c r="G647" s="16">
        <v>336</v>
      </c>
      <c r="H647" s="16">
        <f t="shared" si="41"/>
        <v>746</v>
      </c>
      <c r="I647" s="16">
        <v>410</v>
      </c>
      <c r="J647" s="16">
        <v>336</v>
      </c>
      <c r="K647" s="16">
        <f t="shared" si="42"/>
        <v>746</v>
      </c>
    </row>
    <row r="648" spans="2:11" ht="12" customHeight="1" x14ac:dyDescent="0.3">
      <c r="B648" s="39" t="s">
        <v>10</v>
      </c>
      <c r="C648" s="16">
        <v>492</v>
      </c>
      <c r="D648" s="16">
        <v>301</v>
      </c>
      <c r="E648" s="16">
        <f t="shared" si="40"/>
        <v>793</v>
      </c>
      <c r="F648" s="16">
        <v>572</v>
      </c>
      <c r="G648" s="16">
        <v>471</v>
      </c>
      <c r="H648" s="16">
        <f t="shared" si="41"/>
        <v>1043</v>
      </c>
      <c r="I648" s="16">
        <v>572</v>
      </c>
      <c r="J648" s="16">
        <v>471</v>
      </c>
      <c r="K648" s="16">
        <f t="shared" si="42"/>
        <v>1043</v>
      </c>
    </row>
    <row r="649" spans="2:11" ht="12" customHeight="1" x14ac:dyDescent="0.3">
      <c r="B649" s="39" t="s">
        <v>11</v>
      </c>
      <c r="C649" s="16">
        <v>195</v>
      </c>
      <c r="D649" s="16">
        <v>143</v>
      </c>
      <c r="E649" s="16">
        <f t="shared" si="40"/>
        <v>338</v>
      </c>
      <c r="F649" s="16">
        <v>198</v>
      </c>
      <c r="G649" s="16">
        <v>154</v>
      </c>
      <c r="H649" s="16">
        <f t="shared" si="41"/>
        <v>352</v>
      </c>
      <c r="I649" s="16">
        <v>198</v>
      </c>
      <c r="J649" s="16">
        <v>154</v>
      </c>
      <c r="K649" s="16">
        <f t="shared" si="42"/>
        <v>352</v>
      </c>
    </row>
    <row r="650" spans="2:11" ht="12" customHeight="1" x14ac:dyDescent="0.3">
      <c r="B650" s="39" t="s">
        <v>12</v>
      </c>
      <c r="C650" s="16">
        <v>125</v>
      </c>
      <c r="D650" s="16">
        <v>248</v>
      </c>
      <c r="E650" s="16">
        <f t="shared" si="40"/>
        <v>373</v>
      </c>
      <c r="F650" s="16">
        <v>164</v>
      </c>
      <c r="G650" s="16">
        <v>329</v>
      </c>
      <c r="H650" s="16">
        <f t="shared" si="41"/>
        <v>493</v>
      </c>
      <c r="I650" s="16">
        <v>164</v>
      </c>
      <c r="J650" s="16">
        <v>329</v>
      </c>
      <c r="K650" s="16">
        <f t="shared" si="42"/>
        <v>493</v>
      </c>
    </row>
    <row r="651" spans="2:11" ht="12" customHeight="1" x14ac:dyDescent="0.3">
      <c r="B651" s="39" t="s">
        <v>13</v>
      </c>
      <c r="C651" s="16">
        <v>270</v>
      </c>
      <c r="D651" s="16">
        <v>168</v>
      </c>
      <c r="E651" s="16">
        <f t="shared" si="40"/>
        <v>438</v>
      </c>
      <c r="F651" s="16">
        <v>277</v>
      </c>
      <c r="G651" s="16">
        <v>190</v>
      </c>
      <c r="H651" s="16">
        <f t="shared" si="41"/>
        <v>467</v>
      </c>
      <c r="I651" s="16">
        <v>277</v>
      </c>
      <c r="J651" s="16">
        <v>190</v>
      </c>
      <c r="K651" s="16">
        <f t="shared" si="42"/>
        <v>467</v>
      </c>
    </row>
    <row r="652" spans="2:11" ht="12" customHeight="1" x14ac:dyDescent="0.3">
      <c r="B652" s="39" t="s">
        <v>14</v>
      </c>
      <c r="C652" s="16">
        <v>345</v>
      </c>
      <c r="D652" s="16">
        <v>307</v>
      </c>
      <c r="E652" s="16">
        <f t="shared" si="40"/>
        <v>652</v>
      </c>
      <c r="F652" s="16">
        <v>365</v>
      </c>
      <c r="G652" s="16">
        <v>429</v>
      </c>
      <c r="H652" s="16">
        <f t="shared" si="41"/>
        <v>794</v>
      </c>
      <c r="I652" s="16">
        <v>365</v>
      </c>
      <c r="J652" s="16">
        <v>429</v>
      </c>
      <c r="K652" s="16">
        <f t="shared" si="42"/>
        <v>794</v>
      </c>
    </row>
    <row r="653" spans="2:11" ht="12" customHeight="1" x14ac:dyDescent="0.3">
      <c r="B653" s="39" t="s">
        <v>37</v>
      </c>
      <c r="C653" s="16">
        <v>282</v>
      </c>
      <c r="D653" s="16">
        <v>237</v>
      </c>
      <c r="E653" s="16">
        <f t="shared" si="40"/>
        <v>519</v>
      </c>
      <c r="F653" s="16">
        <v>494</v>
      </c>
      <c r="G653" s="16">
        <v>293</v>
      </c>
      <c r="H653" s="16">
        <f t="shared" si="41"/>
        <v>787</v>
      </c>
      <c r="I653" s="16">
        <v>494</v>
      </c>
      <c r="J653" s="16">
        <v>293</v>
      </c>
      <c r="K653" s="16">
        <f t="shared" si="42"/>
        <v>787</v>
      </c>
    </row>
    <row r="654" spans="2:11" ht="12" customHeight="1" x14ac:dyDescent="0.3">
      <c r="B654" s="39" t="s">
        <v>15</v>
      </c>
      <c r="C654" s="16">
        <v>289</v>
      </c>
      <c r="D654" s="16">
        <v>171</v>
      </c>
      <c r="E654" s="16">
        <f t="shared" si="40"/>
        <v>460</v>
      </c>
      <c r="F654" s="16">
        <v>434</v>
      </c>
      <c r="G654" s="16">
        <v>176</v>
      </c>
      <c r="H654" s="16">
        <f t="shared" si="41"/>
        <v>610</v>
      </c>
      <c r="I654" s="16">
        <v>434</v>
      </c>
      <c r="J654" s="16">
        <v>176</v>
      </c>
      <c r="K654" s="16">
        <f t="shared" si="42"/>
        <v>610</v>
      </c>
    </row>
    <row r="655" spans="2:11" ht="12" customHeight="1" x14ac:dyDescent="0.3">
      <c r="B655" s="39" t="s">
        <v>16</v>
      </c>
      <c r="C655" s="16">
        <v>302</v>
      </c>
      <c r="D655" s="16">
        <v>223</v>
      </c>
      <c r="E655" s="16">
        <f t="shared" si="40"/>
        <v>525</v>
      </c>
      <c r="F655" s="16">
        <v>592</v>
      </c>
      <c r="G655" s="16">
        <v>303</v>
      </c>
      <c r="H655" s="16">
        <f t="shared" si="41"/>
        <v>895</v>
      </c>
      <c r="I655" s="16">
        <v>592</v>
      </c>
      <c r="J655" s="16">
        <v>303</v>
      </c>
      <c r="K655" s="16">
        <f t="shared" si="42"/>
        <v>895</v>
      </c>
    </row>
    <row r="656" spans="2:11" ht="12" customHeight="1" x14ac:dyDescent="0.3">
      <c r="B656" s="39" t="s">
        <v>17</v>
      </c>
      <c r="C656" s="16">
        <v>199</v>
      </c>
      <c r="D656" s="16">
        <v>93</v>
      </c>
      <c r="E656" s="16">
        <f t="shared" si="40"/>
        <v>292</v>
      </c>
      <c r="F656" s="16">
        <v>237</v>
      </c>
      <c r="G656" s="16">
        <v>100</v>
      </c>
      <c r="H656" s="16">
        <f t="shared" si="41"/>
        <v>337</v>
      </c>
      <c r="I656" s="16">
        <v>237</v>
      </c>
      <c r="J656" s="16">
        <v>100</v>
      </c>
      <c r="K656" s="16">
        <f t="shared" si="42"/>
        <v>337</v>
      </c>
    </row>
    <row r="657" spans="2:11" ht="12" customHeight="1" x14ac:dyDescent="0.3">
      <c r="B657" s="39" t="s">
        <v>18</v>
      </c>
      <c r="C657" s="16">
        <v>1030</v>
      </c>
      <c r="D657" s="16">
        <v>636</v>
      </c>
      <c r="E657" s="16">
        <f t="shared" si="40"/>
        <v>1666</v>
      </c>
      <c r="F657" s="16">
        <v>1124</v>
      </c>
      <c r="G657" s="16">
        <v>702</v>
      </c>
      <c r="H657" s="16">
        <f t="shared" si="41"/>
        <v>1826</v>
      </c>
      <c r="I657" s="16">
        <v>1124</v>
      </c>
      <c r="J657" s="16">
        <v>702</v>
      </c>
      <c r="K657" s="16">
        <f t="shared" si="42"/>
        <v>1826</v>
      </c>
    </row>
    <row r="658" spans="2:11" ht="12" customHeight="1" x14ac:dyDescent="0.3">
      <c r="B658" s="39" t="s">
        <v>19</v>
      </c>
      <c r="C658" s="16">
        <v>969</v>
      </c>
      <c r="D658" s="16">
        <v>569</v>
      </c>
      <c r="E658" s="16">
        <f t="shared" si="40"/>
        <v>1538</v>
      </c>
      <c r="F658" s="16">
        <v>1074</v>
      </c>
      <c r="G658" s="16">
        <v>639</v>
      </c>
      <c r="H658" s="16">
        <f t="shared" si="41"/>
        <v>1713</v>
      </c>
      <c r="I658" s="16">
        <v>1074</v>
      </c>
      <c r="J658" s="16">
        <v>639</v>
      </c>
      <c r="K658" s="16">
        <f t="shared" si="42"/>
        <v>1713</v>
      </c>
    </row>
    <row r="659" spans="2:11" ht="12" customHeight="1" x14ac:dyDescent="0.3">
      <c r="B659" s="39" t="s">
        <v>20</v>
      </c>
      <c r="C659" s="16">
        <v>422</v>
      </c>
      <c r="D659" s="16">
        <v>187</v>
      </c>
      <c r="E659" s="16">
        <f t="shared" si="40"/>
        <v>609</v>
      </c>
      <c r="F659" s="16">
        <v>471</v>
      </c>
      <c r="G659" s="16">
        <v>206</v>
      </c>
      <c r="H659" s="16">
        <f t="shared" si="41"/>
        <v>677</v>
      </c>
      <c r="I659" s="16">
        <v>471</v>
      </c>
      <c r="J659" s="16">
        <v>206</v>
      </c>
      <c r="K659" s="16">
        <f t="shared" si="42"/>
        <v>677</v>
      </c>
    </row>
    <row r="660" spans="2:11" ht="12" customHeight="1" x14ac:dyDescent="0.3">
      <c r="B660" s="39" t="s">
        <v>21</v>
      </c>
      <c r="C660" s="16">
        <v>341</v>
      </c>
      <c r="D660" s="16">
        <v>134</v>
      </c>
      <c r="E660" s="16">
        <f t="shared" si="40"/>
        <v>475</v>
      </c>
      <c r="F660" s="16">
        <v>369</v>
      </c>
      <c r="G660" s="16">
        <v>141</v>
      </c>
      <c r="H660" s="16">
        <f t="shared" si="41"/>
        <v>510</v>
      </c>
      <c r="I660" s="16">
        <v>369</v>
      </c>
      <c r="J660" s="16">
        <v>141</v>
      </c>
      <c r="K660" s="16">
        <f t="shared" si="42"/>
        <v>510</v>
      </c>
    </row>
    <row r="661" spans="2:11" ht="12" customHeight="1" x14ac:dyDescent="0.3">
      <c r="B661" s="39" t="s">
        <v>22</v>
      </c>
      <c r="C661" s="16">
        <v>267</v>
      </c>
      <c r="D661" s="16">
        <v>139</v>
      </c>
      <c r="E661" s="16">
        <f t="shared" si="40"/>
        <v>406</v>
      </c>
      <c r="F661" s="16">
        <v>286</v>
      </c>
      <c r="G661" s="16">
        <v>178</v>
      </c>
      <c r="H661" s="16">
        <f t="shared" si="41"/>
        <v>464</v>
      </c>
      <c r="I661" s="16">
        <v>286</v>
      </c>
      <c r="J661" s="16">
        <v>178</v>
      </c>
      <c r="K661" s="16">
        <f t="shared" si="42"/>
        <v>464</v>
      </c>
    </row>
    <row r="662" spans="2:11" ht="12" customHeight="1" x14ac:dyDescent="0.3">
      <c r="B662" s="39" t="s">
        <v>23</v>
      </c>
      <c r="C662" s="16">
        <v>686</v>
      </c>
      <c r="D662" s="16">
        <v>382</v>
      </c>
      <c r="E662" s="16">
        <f t="shared" si="40"/>
        <v>1068</v>
      </c>
      <c r="F662" s="16">
        <v>714</v>
      </c>
      <c r="G662" s="16">
        <v>443</v>
      </c>
      <c r="H662" s="16">
        <f t="shared" si="41"/>
        <v>1157</v>
      </c>
      <c r="I662" s="16">
        <v>714</v>
      </c>
      <c r="J662" s="16">
        <v>443</v>
      </c>
      <c r="K662" s="16">
        <f t="shared" si="42"/>
        <v>1157</v>
      </c>
    </row>
    <row r="663" spans="2:11" ht="12" customHeight="1" x14ac:dyDescent="0.3">
      <c r="B663" s="39" t="s">
        <v>24</v>
      </c>
      <c r="C663" s="16">
        <v>710</v>
      </c>
      <c r="D663" s="16">
        <v>484</v>
      </c>
      <c r="E663" s="16">
        <f t="shared" si="40"/>
        <v>1194</v>
      </c>
      <c r="F663" s="16">
        <v>815</v>
      </c>
      <c r="G663" s="16">
        <v>520</v>
      </c>
      <c r="H663" s="16">
        <f t="shared" si="41"/>
        <v>1335</v>
      </c>
      <c r="I663" s="16">
        <v>815</v>
      </c>
      <c r="J663" s="16">
        <v>520</v>
      </c>
      <c r="K663" s="16">
        <f t="shared" si="42"/>
        <v>1335</v>
      </c>
    </row>
    <row r="664" spans="2:11" ht="12" customHeight="1" x14ac:dyDescent="0.3">
      <c r="B664" s="39" t="s">
        <v>46</v>
      </c>
      <c r="C664" s="16">
        <v>209</v>
      </c>
      <c r="D664" s="16">
        <v>133</v>
      </c>
      <c r="E664" s="16">
        <f t="shared" si="40"/>
        <v>342</v>
      </c>
      <c r="F664" s="16">
        <v>236</v>
      </c>
      <c r="G664" s="16">
        <v>137</v>
      </c>
      <c r="H664" s="16">
        <f t="shared" si="41"/>
        <v>373</v>
      </c>
      <c r="I664" s="16">
        <v>236</v>
      </c>
      <c r="J664" s="16">
        <v>137</v>
      </c>
      <c r="K664" s="16">
        <f t="shared" si="42"/>
        <v>373</v>
      </c>
    </row>
    <row r="665" spans="2:11" ht="12" customHeight="1" x14ac:dyDescent="0.3">
      <c r="B665" s="39" t="s">
        <v>26</v>
      </c>
      <c r="C665" s="16">
        <v>475</v>
      </c>
      <c r="D665" s="16">
        <v>220</v>
      </c>
      <c r="E665" s="16">
        <f t="shared" si="40"/>
        <v>695</v>
      </c>
      <c r="F665" s="16">
        <v>554</v>
      </c>
      <c r="G665" s="16">
        <v>304</v>
      </c>
      <c r="H665" s="16">
        <f t="shared" si="41"/>
        <v>858</v>
      </c>
      <c r="I665" s="16">
        <v>554</v>
      </c>
      <c r="J665" s="16">
        <v>304</v>
      </c>
      <c r="K665" s="16">
        <f t="shared" si="42"/>
        <v>858</v>
      </c>
    </row>
    <row r="666" spans="2:11" ht="12" customHeight="1" x14ac:dyDescent="0.3">
      <c r="B666" s="39" t="s">
        <v>27</v>
      </c>
      <c r="C666" s="16">
        <v>425</v>
      </c>
      <c r="D666" s="16">
        <v>316</v>
      </c>
      <c r="E666" s="16">
        <f t="shared" si="40"/>
        <v>741</v>
      </c>
      <c r="F666" s="16">
        <v>466</v>
      </c>
      <c r="G666" s="16">
        <v>404</v>
      </c>
      <c r="H666" s="16">
        <f t="shared" si="41"/>
        <v>870</v>
      </c>
      <c r="I666" s="16">
        <v>466</v>
      </c>
      <c r="J666" s="16">
        <v>404</v>
      </c>
      <c r="K666" s="16">
        <f t="shared" si="42"/>
        <v>870</v>
      </c>
    </row>
    <row r="667" spans="2:11" ht="12" customHeight="1" x14ac:dyDescent="0.3">
      <c r="B667" s="39" t="s">
        <v>28</v>
      </c>
      <c r="C667" s="16">
        <v>354</v>
      </c>
      <c r="D667" s="16">
        <v>210</v>
      </c>
      <c r="E667" s="16">
        <f t="shared" si="40"/>
        <v>564</v>
      </c>
      <c r="F667" s="16">
        <v>362</v>
      </c>
      <c r="G667" s="16">
        <v>331</v>
      </c>
      <c r="H667" s="16">
        <f t="shared" si="41"/>
        <v>693</v>
      </c>
      <c r="I667" s="16">
        <v>362</v>
      </c>
      <c r="J667" s="16">
        <v>331</v>
      </c>
      <c r="K667" s="16">
        <f t="shared" si="42"/>
        <v>693</v>
      </c>
    </row>
    <row r="668" spans="2:11" ht="12" customHeight="1" x14ac:dyDescent="0.3">
      <c r="B668" s="39" t="s">
        <v>29</v>
      </c>
      <c r="C668" s="16">
        <v>405</v>
      </c>
      <c r="D668" s="16">
        <v>184</v>
      </c>
      <c r="E668" s="16">
        <f t="shared" si="40"/>
        <v>589</v>
      </c>
      <c r="F668" s="16">
        <v>414</v>
      </c>
      <c r="G668" s="16">
        <v>211</v>
      </c>
      <c r="H668" s="16">
        <f t="shared" si="41"/>
        <v>625</v>
      </c>
      <c r="I668" s="16">
        <v>414</v>
      </c>
      <c r="J668" s="16">
        <v>211</v>
      </c>
      <c r="K668" s="16">
        <f t="shared" si="42"/>
        <v>625</v>
      </c>
    </row>
    <row r="669" spans="2:11" ht="12" customHeight="1" x14ac:dyDescent="0.3">
      <c r="B669" s="39" t="s">
        <v>30</v>
      </c>
      <c r="C669" s="16">
        <v>934</v>
      </c>
      <c r="D669" s="16">
        <v>608</v>
      </c>
      <c r="E669" s="16">
        <f t="shared" si="40"/>
        <v>1542</v>
      </c>
      <c r="F669" s="16">
        <v>1090</v>
      </c>
      <c r="G669" s="16">
        <v>644</v>
      </c>
      <c r="H669" s="16">
        <f t="shared" si="41"/>
        <v>1734</v>
      </c>
      <c r="I669" s="16">
        <v>1090</v>
      </c>
      <c r="J669" s="16">
        <v>644</v>
      </c>
      <c r="K669" s="16">
        <f t="shared" si="42"/>
        <v>1734</v>
      </c>
    </row>
    <row r="670" spans="2:11" ht="12" customHeight="1" x14ac:dyDescent="0.3">
      <c r="B670" s="39" t="s">
        <v>31</v>
      </c>
      <c r="C670" s="16">
        <v>429</v>
      </c>
      <c r="D670" s="16">
        <v>274</v>
      </c>
      <c r="E670" s="16">
        <f t="shared" si="40"/>
        <v>703</v>
      </c>
      <c r="F670" s="16">
        <v>485</v>
      </c>
      <c r="G670" s="16">
        <v>513</v>
      </c>
      <c r="H670" s="16">
        <f t="shared" si="41"/>
        <v>998</v>
      </c>
      <c r="I670" s="16">
        <v>485</v>
      </c>
      <c r="J670" s="16">
        <v>513</v>
      </c>
      <c r="K670" s="16">
        <f t="shared" si="42"/>
        <v>998</v>
      </c>
    </row>
    <row r="671" spans="2:11" ht="12" customHeight="1" x14ac:dyDescent="0.3">
      <c r="B671" s="39" t="s">
        <v>32</v>
      </c>
      <c r="C671" s="16">
        <v>365</v>
      </c>
      <c r="D671" s="16">
        <v>279</v>
      </c>
      <c r="E671" s="16">
        <f t="shared" si="40"/>
        <v>644</v>
      </c>
      <c r="F671" s="16">
        <v>428</v>
      </c>
      <c r="G671" s="16">
        <v>304</v>
      </c>
      <c r="H671" s="16">
        <f t="shared" si="41"/>
        <v>732</v>
      </c>
      <c r="I671" s="16">
        <v>428</v>
      </c>
      <c r="J671" s="16">
        <v>304</v>
      </c>
      <c r="K671" s="16">
        <f t="shared" si="42"/>
        <v>732</v>
      </c>
    </row>
    <row r="672" spans="2:11" ht="12" customHeight="1" x14ac:dyDescent="0.3">
      <c r="B672" s="39" t="s">
        <v>33</v>
      </c>
      <c r="C672" s="16">
        <v>266</v>
      </c>
      <c r="D672" s="16">
        <v>143</v>
      </c>
      <c r="E672" s="16">
        <f t="shared" si="40"/>
        <v>409</v>
      </c>
      <c r="F672" s="16">
        <v>280</v>
      </c>
      <c r="G672" s="16">
        <v>145</v>
      </c>
      <c r="H672" s="16">
        <f t="shared" si="41"/>
        <v>425</v>
      </c>
      <c r="I672" s="16">
        <v>280</v>
      </c>
      <c r="J672" s="16">
        <v>145</v>
      </c>
      <c r="K672" s="16">
        <f t="shared" si="42"/>
        <v>425</v>
      </c>
    </row>
    <row r="673" spans="2:11" ht="12" customHeight="1" x14ac:dyDescent="0.3">
      <c r="B673" s="39" t="s">
        <v>34</v>
      </c>
      <c r="C673" s="16">
        <v>273</v>
      </c>
      <c r="D673" s="16">
        <v>131</v>
      </c>
      <c r="E673" s="16">
        <f t="shared" si="40"/>
        <v>404</v>
      </c>
      <c r="F673" s="16">
        <v>278</v>
      </c>
      <c r="G673" s="16">
        <v>133</v>
      </c>
      <c r="H673" s="16">
        <f t="shared" si="41"/>
        <v>411</v>
      </c>
      <c r="I673" s="16">
        <v>278</v>
      </c>
      <c r="J673" s="16">
        <v>133</v>
      </c>
      <c r="K673" s="16">
        <f t="shared" si="42"/>
        <v>411</v>
      </c>
    </row>
    <row r="674" spans="2:11" ht="12" customHeight="1" x14ac:dyDescent="0.3">
      <c r="B674" s="39" t="s">
        <v>35</v>
      </c>
      <c r="C674" s="16">
        <v>522</v>
      </c>
      <c r="D674" s="16">
        <v>292</v>
      </c>
      <c r="E674" s="16">
        <f t="shared" si="40"/>
        <v>814</v>
      </c>
      <c r="F674" s="16">
        <v>624</v>
      </c>
      <c r="G674" s="16">
        <v>316</v>
      </c>
      <c r="H674" s="16">
        <f t="shared" si="41"/>
        <v>940</v>
      </c>
      <c r="I674" s="16">
        <v>624</v>
      </c>
      <c r="J674" s="16">
        <v>316</v>
      </c>
      <c r="K674" s="16">
        <f t="shared" si="42"/>
        <v>940</v>
      </c>
    </row>
    <row r="675" spans="2:11" ht="12" customHeight="1" x14ac:dyDescent="0.3">
      <c r="B675" s="39" t="s">
        <v>36</v>
      </c>
      <c r="C675" s="16">
        <v>339</v>
      </c>
      <c r="D675" s="16">
        <v>127</v>
      </c>
      <c r="E675" s="16">
        <f t="shared" si="40"/>
        <v>466</v>
      </c>
      <c r="F675" s="16">
        <v>344</v>
      </c>
      <c r="G675" s="16">
        <v>140</v>
      </c>
      <c r="H675" s="16">
        <f t="shared" si="41"/>
        <v>484</v>
      </c>
      <c r="I675" s="16">
        <v>344</v>
      </c>
      <c r="J675" s="16">
        <v>140</v>
      </c>
      <c r="K675" s="16">
        <f t="shared" si="42"/>
        <v>484</v>
      </c>
    </row>
    <row r="676" spans="2:11" ht="12" customHeight="1" x14ac:dyDescent="0.3">
      <c r="B676" s="39" t="s">
        <v>41</v>
      </c>
      <c r="C676" s="27">
        <f t="shared" ref="C676:J676" si="43">SUM(C639:C675)</f>
        <v>14941</v>
      </c>
      <c r="D676" s="27">
        <f t="shared" si="43"/>
        <v>9597</v>
      </c>
      <c r="E676" s="27">
        <f t="shared" si="40"/>
        <v>24538</v>
      </c>
      <c r="F676" s="27">
        <f t="shared" si="43"/>
        <v>17465</v>
      </c>
      <c r="G676" s="27">
        <f t="shared" si="43"/>
        <v>11610</v>
      </c>
      <c r="H676" s="27">
        <f t="shared" si="41"/>
        <v>29075</v>
      </c>
      <c r="I676" s="27">
        <f t="shared" si="43"/>
        <v>17465</v>
      </c>
      <c r="J676" s="27">
        <f t="shared" si="43"/>
        <v>11610</v>
      </c>
      <c r="K676" s="27">
        <f t="shared" si="42"/>
        <v>29075</v>
      </c>
    </row>
    <row r="677" spans="2:11" ht="12" customHeight="1" x14ac:dyDescent="0.3">
      <c r="B677" s="38" t="s">
        <v>111</v>
      </c>
      <c r="C677" s="38"/>
      <c r="D677" s="38"/>
      <c r="E677" s="38"/>
      <c r="F677" s="38"/>
      <c r="G677" s="38"/>
    </row>
    <row r="679" spans="2:11" ht="12" customHeight="1" x14ac:dyDescent="0.3">
      <c r="B679" s="499" t="s">
        <v>705</v>
      </c>
      <c r="C679" s="499"/>
      <c r="D679" s="499"/>
      <c r="E679" s="499"/>
    </row>
    <row r="680" spans="2:11" ht="12" customHeight="1" x14ac:dyDescent="0.3">
      <c r="B680" s="36" t="s">
        <v>50</v>
      </c>
      <c r="C680" s="36">
        <v>2020</v>
      </c>
      <c r="D680" s="36">
        <v>2021</v>
      </c>
      <c r="E680" s="36">
        <v>2022</v>
      </c>
    </row>
    <row r="681" spans="2:11" ht="12" customHeight="1" x14ac:dyDescent="0.3">
      <c r="B681" s="33" t="s">
        <v>41</v>
      </c>
      <c r="C681" s="16">
        <v>24538</v>
      </c>
      <c r="D681" s="16">
        <v>29075</v>
      </c>
      <c r="E681" s="16">
        <v>29075</v>
      </c>
    </row>
    <row r="682" spans="2:11" ht="12" customHeight="1" x14ac:dyDescent="0.3">
      <c r="B682" s="500" t="s">
        <v>111</v>
      </c>
      <c r="C682" s="500"/>
      <c r="D682" s="500"/>
      <c r="E682" s="500"/>
    </row>
  </sheetData>
  <mergeCells count="71">
    <mergeCell ref="B146:H146"/>
    <mergeCell ref="B190:E190"/>
    <mergeCell ref="F147:G147"/>
    <mergeCell ref="C147:D147"/>
    <mergeCell ref="B93:E93"/>
    <mergeCell ref="B98:H98"/>
    <mergeCell ref="C99:D99"/>
    <mergeCell ref="F99:G99"/>
    <mergeCell ref="B141:D141"/>
    <mergeCell ref="B45:E45"/>
    <mergeCell ref="B50:K50"/>
    <mergeCell ref="C51:D51"/>
    <mergeCell ref="F51:G51"/>
    <mergeCell ref="I51:J51"/>
    <mergeCell ref="B195:K195"/>
    <mergeCell ref="C196:D196"/>
    <mergeCell ref="F196:G196"/>
    <mergeCell ref="I196:J196"/>
    <mergeCell ref="B239:E239"/>
    <mergeCell ref="B244:K244"/>
    <mergeCell ref="B339:K339"/>
    <mergeCell ref="C340:D340"/>
    <mergeCell ref="F340:G340"/>
    <mergeCell ref="I340:J340"/>
    <mergeCell ref="B440:E440"/>
    <mergeCell ref="B445:N445"/>
    <mergeCell ref="B287:E287"/>
    <mergeCell ref="B292:E292"/>
    <mergeCell ref="B334:E334"/>
    <mergeCell ref="B383:E383"/>
    <mergeCell ref="B388:E388"/>
    <mergeCell ref="B396:N396"/>
    <mergeCell ref="B397:N397"/>
    <mergeCell ref="B398:N398"/>
    <mergeCell ref="B2:K2"/>
    <mergeCell ref="C3:E3"/>
    <mergeCell ref="F3:H3"/>
    <mergeCell ref="I3:K3"/>
    <mergeCell ref="B3:B4"/>
    <mergeCell ref="B446:N446"/>
    <mergeCell ref="B447:N447"/>
    <mergeCell ref="C448:E448"/>
    <mergeCell ref="F448:H448"/>
    <mergeCell ref="I448:K448"/>
    <mergeCell ref="L448:N448"/>
    <mergeCell ref="C541:E541"/>
    <mergeCell ref="F541:H541"/>
    <mergeCell ref="I541:K541"/>
    <mergeCell ref="B490:N490"/>
    <mergeCell ref="B491:N491"/>
    <mergeCell ref="B492:N492"/>
    <mergeCell ref="C493:E493"/>
    <mergeCell ref="F493:H493"/>
    <mergeCell ref="I493:K493"/>
    <mergeCell ref="L493:N493"/>
    <mergeCell ref="B679:E679"/>
    <mergeCell ref="B682:E682"/>
    <mergeCell ref="B193:E193"/>
    <mergeCell ref="B631:E631"/>
    <mergeCell ref="B636:K636"/>
    <mergeCell ref="C637:E637"/>
    <mergeCell ref="F637:H637"/>
    <mergeCell ref="I637:K637"/>
    <mergeCell ref="B583:E583"/>
    <mergeCell ref="B586:E586"/>
    <mergeCell ref="B588:K588"/>
    <mergeCell ref="C589:E589"/>
    <mergeCell ref="F589:H589"/>
    <mergeCell ref="I589:K589"/>
    <mergeCell ref="B534:F534"/>
    <mergeCell ref="B540:K540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2"/>
  <sheetViews>
    <sheetView workbookViewId="0">
      <selection activeCell="C458" sqref="C458"/>
    </sheetView>
  </sheetViews>
  <sheetFormatPr defaultColWidth="10" defaultRowHeight="12" customHeight="1" x14ac:dyDescent="0.35"/>
  <cols>
    <col min="1" max="1" width="5.36328125" style="32" customWidth="1"/>
    <col min="2" max="2" width="14.54296875" style="32" customWidth="1"/>
    <col min="3" max="3" width="11.81640625" style="32" customWidth="1"/>
    <col min="4" max="4" width="11.453125" style="32" customWidth="1"/>
    <col min="5" max="5" width="20.453125" style="32" customWidth="1"/>
    <col min="6" max="6" width="15.54296875" style="32" customWidth="1"/>
    <col min="7" max="7" width="15.1796875" style="32" customWidth="1"/>
    <col min="8" max="8" width="10" style="32"/>
    <col min="9" max="9" width="17.453125" style="32" customWidth="1"/>
    <col min="10" max="16384" width="10" style="32"/>
  </cols>
  <sheetData>
    <row r="1" spans="2:11" ht="12" customHeight="1" x14ac:dyDescent="0.35">
      <c r="B1" s="481" t="s">
        <v>855</v>
      </c>
    </row>
    <row r="2" spans="2:11" ht="12" customHeight="1" x14ac:dyDescent="0.3">
      <c r="B2" s="544" t="s">
        <v>657</v>
      </c>
      <c r="C2" s="544"/>
      <c r="D2" s="544"/>
      <c r="E2" s="544"/>
      <c r="F2" s="544"/>
      <c r="G2" s="544"/>
      <c r="H2" s="544"/>
      <c r="I2" s="544"/>
      <c r="J2" s="544"/>
      <c r="K2" s="544"/>
    </row>
    <row r="3" spans="2:11" ht="12" customHeight="1" x14ac:dyDescent="0.3">
      <c r="B3" s="545" t="s">
        <v>0</v>
      </c>
      <c r="C3" s="545">
        <v>2020</v>
      </c>
      <c r="D3" s="545"/>
      <c r="E3" s="545"/>
      <c r="F3" s="545">
        <v>2021</v>
      </c>
      <c r="G3" s="545"/>
      <c r="H3" s="545"/>
      <c r="I3" s="545">
        <v>2022</v>
      </c>
      <c r="J3" s="545"/>
      <c r="K3" s="545"/>
    </row>
    <row r="4" spans="2:11" ht="12" customHeight="1" x14ac:dyDescent="0.3">
      <c r="B4" s="545"/>
      <c r="C4" s="12" t="s">
        <v>39</v>
      </c>
      <c r="D4" s="12" t="s">
        <v>40</v>
      </c>
      <c r="E4" s="12" t="s">
        <v>41</v>
      </c>
      <c r="F4" s="12" t="s">
        <v>39</v>
      </c>
      <c r="G4" s="12" t="s">
        <v>40</v>
      </c>
      <c r="H4" s="12" t="s">
        <v>41</v>
      </c>
      <c r="I4" s="12" t="s">
        <v>39</v>
      </c>
      <c r="J4" s="12" t="s">
        <v>40</v>
      </c>
      <c r="K4" s="12" t="s">
        <v>41</v>
      </c>
    </row>
    <row r="5" spans="2:11" ht="12" customHeight="1" x14ac:dyDescent="0.3">
      <c r="B5" s="3" t="s">
        <v>1</v>
      </c>
      <c r="C5" s="4">
        <v>318</v>
      </c>
      <c r="D5" s="4">
        <v>125</v>
      </c>
      <c r="E5" s="4">
        <f t="shared" ref="E5:E43" si="0">C5+D5</f>
        <v>443</v>
      </c>
      <c r="F5" s="4">
        <v>424</v>
      </c>
      <c r="G5" s="4">
        <v>184</v>
      </c>
      <c r="H5" s="4">
        <f t="shared" ref="H5:H43" si="1">F5+G5</f>
        <v>608</v>
      </c>
      <c r="I5" s="4">
        <v>583</v>
      </c>
      <c r="J5" s="4">
        <v>246</v>
      </c>
      <c r="K5" s="4">
        <f>I5+J5</f>
        <v>829</v>
      </c>
    </row>
    <row r="6" spans="2:11" ht="12" customHeight="1" x14ac:dyDescent="0.3">
      <c r="B6" s="3" t="s">
        <v>2</v>
      </c>
      <c r="C6" s="4">
        <v>143</v>
      </c>
      <c r="D6" s="4">
        <v>25</v>
      </c>
      <c r="E6" s="4">
        <f t="shared" si="0"/>
        <v>168</v>
      </c>
      <c r="F6" s="4">
        <v>180</v>
      </c>
      <c r="G6" s="4">
        <v>39</v>
      </c>
      <c r="H6" s="4">
        <f t="shared" si="1"/>
        <v>219</v>
      </c>
      <c r="I6" s="4">
        <v>227</v>
      </c>
      <c r="J6" s="4">
        <v>53</v>
      </c>
      <c r="K6" s="4">
        <f t="shared" ref="K6:K43" si="2">I6+J6</f>
        <v>280</v>
      </c>
    </row>
    <row r="7" spans="2:11" ht="12" customHeight="1" x14ac:dyDescent="0.3">
      <c r="B7" s="3" t="s">
        <v>3</v>
      </c>
      <c r="C7" s="4">
        <v>317</v>
      </c>
      <c r="D7" s="4">
        <v>166</v>
      </c>
      <c r="E7" s="4">
        <f t="shared" si="0"/>
        <v>483</v>
      </c>
      <c r="F7" s="4">
        <v>435</v>
      </c>
      <c r="G7" s="4">
        <v>221</v>
      </c>
      <c r="H7" s="4">
        <f t="shared" si="1"/>
        <v>656</v>
      </c>
      <c r="I7" s="4">
        <v>606</v>
      </c>
      <c r="J7" s="4">
        <v>282</v>
      </c>
      <c r="K7" s="4">
        <f t="shared" si="2"/>
        <v>888</v>
      </c>
    </row>
    <row r="8" spans="2:11" ht="12" customHeight="1" x14ac:dyDescent="0.3">
      <c r="B8" s="3" t="s">
        <v>4</v>
      </c>
      <c r="C8" s="4">
        <v>420</v>
      </c>
      <c r="D8" s="4">
        <v>175</v>
      </c>
      <c r="E8" s="4">
        <f t="shared" si="0"/>
        <v>595</v>
      </c>
      <c r="F8" s="4">
        <v>635</v>
      </c>
      <c r="G8" s="4">
        <v>287</v>
      </c>
      <c r="H8" s="4">
        <f t="shared" si="1"/>
        <v>922</v>
      </c>
      <c r="I8" s="4">
        <v>1069</v>
      </c>
      <c r="J8" s="4">
        <v>449</v>
      </c>
      <c r="K8" s="4">
        <f t="shared" si="2"/>
        <v>1518</v>
      </c>
    </row>
    <row r="9" spans="2:11" ht="12" customHeight="1" x14ac:dyDescent="0.3">
      <c r="B9" s="3" t="s">
        <v>5</v>
      </c>
      <c r="C9" s="4">
        <v>200</v>
      </c>
      <c r="D9" s="4">
        <v>42</v>
      </c>
      <c r="E9" s="4">
        <f t="shared" si="0"/>
        <v>242</v>
      </c>
      <c r="F9" s="4">
        <v>276</v>
      </c>
      <c r="G9" s="4">
        <v>64</v>
      </c>
      <c r="H9" s="4">
        <f t="shared" si="1"/>
        <v>340</v>
      </c>
      <c r="I9" s="4">
        <v>368</v>
      </c>
      <c r="J9" s="4">
        <v>75</v>
      </c>
      <c r="K9" s="4">
        <f t="shared" si="2"/>
        <v>443</v>
      </c>
    </row>
    <row r="10" spans="2:11" ht="12" customHeight="1" x14ac:dyDescent="0.3">
      <c r="B10" s="3" t="s">
        <v>6</v>
      </c>
      <c r="C10" s="4">
        <v>284</v>
      </c>
      <c r="D10" s="4">
        <v>117</v>
      </c>
      <c r="E10" s="4">
        <f t="shared" si="0"/>
        <v>401</v>
      </c>
      <c r="F10" s="4">
        <v>369</v>
      </c>
      <c r="G10" s="4">
        <v>164</v>
      </c>
      <c r="H10" s="4">
        <f t="shared" si="1"/>
        <v>533</v>
      </c>
      <c r="I10" s="4">
        <v>502</v>
      </c>
      <c r="J10" s="4">
        <v>225</v>
      </c>
      <c r="K10" s="4">
        <f t="shared" si="2"/>
        <v>727</v>
      </c>
    </row>
    <row r="11" spans="2:11" ht="12" customHeight="1" x14ac:dyDescent="0.3">
      <c r="B11" s="3" t="s">
        <v>7</v>
      </c>
      <c r="C11" s="4">
        <v>253</v>
      </c>
      <c r="D11" s="4">
        <v>63</v>
      </c>
      <c r="E11" s="4">
        <f t="shared" si="0"/>
        <v>316</v>
      </c>
      <c r="F11" s="4">
        <v>322</v>
      </c>
      <c r="G11" s="4">
        <v>72</v>
      </c>
      <c r="H11" s="4">
        <f t="shared" si="1"/>
        <v>394</v>
      </c>
      <c r="I11" s="4">
        <v>514</v>
      </c>
      <c r="J11" s="4">
        <v>107</v>
      </c>
      <c r="K11" s="4">
        <f t="shared" si="2"/>
        <v>621</v>
      </c>
    </row>
    <row r="12" spans="2:11" ht="12" customHeight="1" x14ac:dyDescent="0.3">
      <c r="B12" s="3" t="s">
        <v>8</v>
      </c>
      <c r="C12" s="4">
        <v>298</v>
      </c>
      <c r="D12" s="4">
        <v>129</v>
      </c>
      <c r="E12" s="4">
        <f t="shared" si="0"/>
        <v>427</v>
      </c>
      <c r="F12" s="4">
        <v>406</v>
      </c>
      <c r="G12" s="4">
        <v>186</v>
      </c>
      <c r="H12" s="4">
        <f t="shared" si="1"/>
        <v>592</v>
      </c>
      <c r="I12" s="4">
        <v>524</v>
      </c>
      <c r="J12" s="4">
        <v>212</v>
      </c>
      <c r="K12" s="4">
        <f t="shared" si="2"/>
        <v>736</v>
      </c>
    </row>
    <row r="13" spans="2:11" ht="12" customHeight="1" x14ac:dyDescent="0.3">
      <c r="B13" s="3" t="s">
        <v>9</v>
      </c>
      <c r="C13" s="4">
        <v>221</v>
      </c>
      <c r="D13" s="4">
        <v>110</v>
      </c>
      <c r="E13" s="4">
        <f t="shared" si="0"/>
        <v>331</v>
      </c>
      <c r="F13" s="4">
        <v>318</v>
      </c>
      <c r="G13" s="4">
        <v>152</v>
      </c>
      <c r="H13" s="4">
        <f t="shared" si="1"/>
        <v>470</v>
      </c>
      <c r="I13" s="4">
        <v>567</v>
      </c>
      <c r="J13" s="4">
        <v>259</v>
      </c>
      <c r="K13" s="4">
        <f t="shared" si="2"/>
        <v>826</v>
      </c>
    </row>
    <row r="14" spans="2:11" ht="12" customHeight="1" x14ac:dyDescent="0.3">
      <c r="B14" s="3" t="s">
        <v>10</v>
      </c>
      <c r="C14" s="4">
        <v>427</v>
      </c>
      <c r="D14" s="4">
        <v>199</v>
      </c>
      <c r="E14" s="4">
        <f t="shared" si="0"/>
        <v>626</v>
      </c>
      <c r="F14" s="4">
        <v>643</v>
      </c>
      <c r="G14" s="4">
        <v>308</v>
      </c>
      <c r="H14" s="4">
        <f t="shared" si="1"/>
        <v>951</v>
      </c>
      <c r="I14" s="4">
        <v>1019</v>
      </c>
      <c r="J14" s="4">
        <v>437</v>
      </c>
      <c r="K14" s="4">
        <f t="shared" si="2"/>
        <v>1456</v>
      </c>
    </row>
    <row r="15" spans="2:11" ht="12" customHeight="1" x14ac:dyDescent="0.3">
      <c r="B15" s="3" t="s">
        <v>11</v>
      </c>
      <c r="C15" s="4">
        <v>300</v>
      </c>
      <c r="D15" s="4">
        <v>94</v>
      </c>
      <c r="E15" s="4">
        <f t="shared" si="0"/>
        <v>394</v>
      </c>
      <c r="F15" s="4">
        <v>416</v>
      </c>
      <c r="G15" s="4">
        <v>143</v>
      </c>
      <c r="H15" s="4">
        <f t="shared" si="1"/>
        <v>559</v>
      </c>
      <c r="I15" s="4">
        <v>669</v>
      </c>
      <c r="J15" s="4">
        <v>230</v>
      </c>
      <c r="K15" s="4">
        <f t="shared" si="2"/>
        <v>899</v>
      </c>
    </row>
    <row r="16" spans="2:11" ht="12" customHeight="1" x14ac:dyDescent="0.3">
      <c r="B16" s="3" t="s">
        <v>12</v>
      </c>
      <c r="C16" s="4">
        <v>591</v>
      </c>
      <c r="D16" s="4">
        <v>266</v>
      </c>
      <c r="E16" s="4">
        <f t="shared" si="0"/>
        <v>857</v>
      </c>
      <c r="F16" s="4">
        <v>873</v>
      </c>
      <c r="G16" s="4">
        <v>408</v>
      </c>
      <c r="H16" s="4">
        <f t="shared" si="1"/>
        <v>1281</v>
      </c>
      <c r="I16" s="4">
        <v>1236</v>
      </c>
      <c r="J16" s="4">
        <v>541</v>
      </c>
      <c r="K16" s="4">
        <f t="shared" si="2"/>
        <v>1777</v>
      </c>
    </row>
    <row r="17" spans="2:11" ht="12" customHeight="1" x14ac:dyDescent="0.3">
      <c r="B17" s="3" t="s">
        <v>13</v>
      </c>
      <c r="C17" s="4">
        <v>223</v>
      </c>
      <c r="D17" s="4">
        <v>59</v>
      </c>
      <c r="E17" s="4">
        <f t="shared" si="0"/>
        <v>282</v>
      </c>
      <c r="F17" s="4">
        <v>311</v>
      </c>
      <c r="G17" s="4">
        <v>111</v>
      </c>
      <c r="H17" s="4">
        <f t="shared" si="1"/>
        <v>422</v>
      </c>
      <c r="I17" s="4">
        <v>521</v>
      </c>
      <c r="J17" s="4">
        <v>174</v>
      </c>
      <c r="K17" s="4">
        <f t="shared" si="2"/>
        <v>695</v>
      </c>
    </row>
    <row r="18" spans="2:11" ht="12" customHeight="1" x14ac:dyDescent="0.3">
      <c r="B18" s="3" t="s">
        <v>14</v>
      </c>
      <c r="C18" s="4">
        <v>434</v>
      </c>
      <c r="D18" s="4">
        <v>221</v>
      </c>
      <c r="E18" s="4">
        <f t="shared" si="0"/>
        <v>655</v>
      </c>
      <c r="F18" s="4">
        <v>701</v>
      </c>
      <c r="G18" s="4">
        <v>374</v>
      </c>
      <c r="H18" s="4">
        <f t="shared" si="1"/>
        <v>1075</v>
      </c>
      <c r="I18" s="4">
        <v>1356</v>
      </c>
      <c r="J18" s="4">
        <v>714</v>
      </c>
      <c r="K18" s="4">
        <f t="shared" si="2"/>
        <v>2070</v>
      </c>
    </row>
    <row r="19" spans="2:11" ht="12" customHeight="1" x14ac:dyDescent="0.3">
      <c r="B19" s="3" t="s">
        <v>15</v>
      </c>
      <c r="C19" s="4">
        <v>255</v>
      </c>
      <c r="D19" s="4">
        <v>51</v>
      </c>
      <c r="E19" s="4">
        <f t="shared" si="0"/>
        <v>306</v>
      </c>
      <c r="F19" s="4">
        <v>330</v>
      </c>
      <c r="G19" s="4">
        <v>80</v>
      </c>
      <c r="H19" s="4">
        <f t="shared" si="1"/>
        <v>410</v>
      </c>
      <c r="I19" s="4">
        <v>389</v>
      </c>
      <c r="J19" s="4">
        <v>96</v>
      </c>
      <c r="K19" s="4">
        <f t="shared" si="2"/>
        <v>485</v>
      </c>
    </row>
    <row r="20" spans="2:11" ht="12" customHeight="1" x14ac:dyDescent="0.3">
      <c r="B20" s="3" t="s">
        <v>16</v>
      </c>
      <c r="C20" s="4">
        <v>297</v>
      </c>
      <c r="D20" s="4">
        <v>144</v>
      </c>
      <c r="E20" s="4">
        <f t="shared" si="0"/>
        <v>441</v>
      </c>
      <c r="F20" s="4">
        <v>414</v>
      </c>
      <c r="G20" s="4">
        <v>240</v>
      </c>
      <c r="H20" s="4">
        <f t="shared" si="1"/>
        <v>654</v>
      </c>
      <c r="I20" s="4">
        <v>735</v>
      </c>
      <c r="J20" s="4">
        <v>375</v>
      </c>
      <c r="K20" s="4">
        <f t="shared" si="2"/>
        <v>1110</v>
      </c>
    </row>
    <row r="21" spans="2:11" ht="12" customHeight="1" x14ac:dyDescent="0.3">
      <c r="B21" s="3" t="s">
        <v>17</v>
      </c>
      <c r="C21" s="4">
        <v>103</v>
      </c>
      <c r="D21" s="4">
        <v>25</v>
      </c>
      <c r="E21" s="4">
        <f t="shared" si="0"/>
        <v>128</v>
      </c>
      <c r="F21" s="4">
        <v>156</v>
      </c>
      <c r="G21" s="4">
        <v>38</v>
      </c>
      <c r="H21" s="4">
        <f t="shared" si="1"/>
        <v>194</v>
      </c>
      <c r="I21" s="4">
        <v>211</v>
      </c>
      <c r="J21" s="4">
        <v>44</v>
      </c>
      <c r="K21" s="4">
        <f t="shared" si="2"/>
        <v>255</v>
      </c>
    </row>
    <row r="22" spans="2:11" ht="12" customHeight="1" x14ac:dyDescent="0.3">
      <c r="B22" s="3" t="s">
        <v>18</v>
      </c>
      <c r="C22" s="4">
        <v>501</v>
      </c>
      <c r="D22" s="4">
        <v>233</v>
      </c>
      <c r="E22" s="4">
        <f t="shared" si="0"/>
        <v>734</v>
      </c>
      <c r="F22" s="4">
        <v>705</v>
      </c>
      <c r="G22" s="4">
        <v>331</v>
      </c>
      <c r="H22" s="4">
        <f t="shared" si="1"/>
        <v>1036</v>
      </c>
      <c r="I22" s="4">
        <v>1051</v>
      </c>
      <c r="J22" s="4">
        <v>473</v>
      </c>
      <c r="K22" s="4">
        <f t="shared" si="2"/>
        <v>1524</v>
      </c>
    </row>
    <row r="23" spans="2:11" ht="12" customHeight="1" x14ac:dyDescent="0.3">
      <c r="B23" s="3" t="s">
        <v>19</v>
      </c>
      <c r="C23" s="4">
        <v>530</v>
      </c>
      <c r="D23" s="4">
        <v>265</v>
      </c>
      <c r="E23" s="4">
        <f t="shared" si="0"/>
        <v>795</v>
      </c>
      <c r="F23" s="4">
        <v>767</v>
      </c>
      <c r="G23" s="4">
        <v>435</v>
      </c>
      <c r="H23" s="4">
        <f t="shared" si="1"/>
        <v>1202</v>
      </c>
      <c r="I23" s="4">
        <v>964</v>
      </c>
      <c r="J23" s="4">
        <v>513</v>
      </c>
      <c r="K23" s="4">
        <f t="shared" si="2"/>
        <v>1477</v>
      </c>
    </row>
    <row r="24" spans="2:11" ht="12" customHeight="1" x14ac:dyDescent="0.3">
      <c r="B24" s="3" t="s">
        <v>20</v>
      </c>
      <c r="C24" s="4">
        <v>254</v>
      </c>
      <c r="D24" s="4">
        <v>62</v>
      </c>
      <c r="E24" s="4">
        <f t="shared" si="0"/>
        <v>316</v>
      </c>
      <c r="F24" s="4">
        <v>346</v>
      </c>
      <c r="G24" s="4">
        <v>100</v>
      </c>
      <c r="H24" s="4">
        <f t="shared" si="1"/>
        <v>446</v>
      </c>
      <c r="I24" s="4">
        <v>437</v>
      </c>
      <c r="J24" s="4">
        <v>125</v>
      </c>
      <c r="K24" s="4">
        <f t="shared" si="2"/>
        <v>562</v>
      </c>
    </row>
    <row r="25" spans="2:11" ht="12" customHeight="1" x14ac:dyDescent="0.3">
      <c r="B25" s="3" t="s">
        <v>21</v>
      </c>
      <c r="C25" s="4">
        <v>124</v>
      </c>
      <c r="D25" s="4">
        <v>31</v>
      </c>
      <c r="E25" s="4">
        <f t="shared" si="0"/>
        <v>155</v>
      </c>
      <c r="F25" s="4">
        <v>161</v>
      </c>
      <c r="G25" s="4">
        <v>42</v>
      </c>
      <c r="H25" s="4">
        <f t="shared" si="1"/>
        <v>203</v>
      </c>
      <c r="I25" s="4">
        <v>226</v>
      </c>
      <c r="J25" s="4">
        <v>47</v>
      </c>
      <c r="K25" s="4">
        <f t="shared" si="2"/>
        <v>273</v>
      </c>
    </row>
    <row r="26" spans="2:11" ht="12" customHeight="1" x14ac:dyDescent="0.3">
      <c r="B26" s="3" t="s">
        <v>22</v>
      </c>
      <c r="C26" s="4">
        <v>175</v>
      </c>
      <c r="D26" s="4">
        <v>33</v>
      </c>
      <c r="E26" s="4">
        <f t="shared" si="0"/>
        <v>208</v>
      </c>
      <c r="F26" s="4">
        <v>217</v>
      </c>
      <c r="G26" s="4">
        <v>61</v>
      </c>
      <c r="H26" s="4">
        <f t="shared" si="1"/>
        <v>278</v>
      </c>
      <c r="I26" s="4">
        <v>341</v>
      </c>
      <c r="J26" s="4">
        <v>77</v>
      </c>
      <c r="K26" s="4">
        <f t="shared" si="2"/>
        <v>418</v>
      </c>
    </row>
    <row r="27" spans="2:11" ht="12" customHeight="1" x14ac:dyDescent="0.3">
      <c r="B27" s="3" t="s">
        <v>23</v>
      </c>
      <c r="C27" s="4">
        <v>322</v>
      </c>
      <c r="D27" s="4">
        <v>168</v>
      </c>
      <c r="E27" s="4">
        <f t="shared" si="0"/>
        <v>490</v>
      </c>
      <c r="F27" s="4">
        <v>450</v>
      </c>
      <c r="G27" s="4">
        <v>249</v>
      </c>
      <c r="H27" s="4">
        <f t="shared" si="1"/>
        <v>699</v>
      </c>
      <c r="I27" s="4">
        <v>666</v>
      </c>
      <c r="J27" s="4">
        <v>350</v>
      </c>
      <c r="K27" s="4">
        <f t="shared" si="2"/>
        <v>1016</v>
      </c>
    </row>
    <row r="28" spans="2:11" ht="12" customHeight="1" x14ac:dyDescent="0.3">
      <c r="B28" s="3" t="s">
        <v>24</v>
      </c>
      <c r="C28" s="4">
        <v>1677</v>
      </c>
      <c r="D28" s="4">
        <v>1395</v>
      </c>
      <c r="E28" s="4">
        <f t="shared" si="0"/>
        <v>3072</v>
      </c>
      <c r="F28" s="4">
        <v>2334</v>
      </c>
      <c r="G28" s="4">
        <v>2003</v>
      </c>
      <c r="H28" s="4">
        <f t="shared" si="1"/>
        <v>4337</v>
      </c>
      <c r="I28" s="4">
        <v>4187</v>
      </c>
      <c r="J28" s="4">
        <v>3198</v>
      </c>
      <c r="K28" s="4">
        <f t="shared" si="2"/>
        <v>7385</v>
      </c>
    </row>
    <row r="29" spans="2:11" ht="12" customHeight="1" x14ac:dyDescent="0.3">
      <c r="B29" s="3" t="s">
        <v>25</v>
      </c>
      <c r="C29" s="4">
        <v>219</v>
      </c>
      <c r="D29" s="4">
        <v>69</v>
      </c>
      <c r="E29" s="4">
        <f t="shared" si="0"/>
        <v>288</v>
      </c>
      <c r="F29" s="4">
        <v>283</v>
      </c>
      <c r="G29" s="4">
        <v>105</v>
      </c>
      <c r="H29" s="4">
        <f t="shared" si="1"/>
        <v>388</v>
      </c>
      <c r="I29" s="4">
        <v>417</v>
      </c>
      <c r="J29" s="4">
        <v>135</v>
      </c>
      <c r="K29" s="4">
        <f t="shared" si="2"/>
        <v>552</v>
      </c>
    </row>
    <row r="30" spans="2:11" ht="12" customHeight="1" x14ac:dyDescent="0.3">
      <c r="B30" s="3" t="s">
        <v>26</v>
      </c>
      <c r="C30" s="4">
        <v>195</v>
      </c>
      <c r="D30" s="4">
        <v>59</v>
      </c>
      <c r="E30" s="4">
        <f t="shared" si="0"/>
        <v>254</v>
      </c>
      <c r="F30" s="4">
        <v>251</v>
      </c>
      <c r="G30" s="4">
        <v>90</v>
      </c>
      <c r="H30" s="4">
        <f t="shared" si="1"/>
        <v>341</v>
      </c>
      <c r="I30" s="4">
        <v>385</v>
      </c>
      <c r="J30" s="4">
        <v>109</v>
      </c>
      <c r="K30" s="4">
        <f t="shared" si="2"/>
        <v>494</v>
      </c>
    </row>
    <row r="31" spans="2:11" ht="12" customHeight="1" x14ac:dyDescent="0.3">
      <c r="B31" s="3" t="s">
        <v>27</v>
      </c>
      <c r="C31" s="4">
        <v>413</v>
      </c>
      <c r="D31" s="4">
        <v>221</v>
      </c>
      <c r="E31" s="4">
        <f t="shared" si="0"/>
        <v>634</v>
      </c>
      <c r="F31" s="4">
        <v>571</v>
      </c>
      <c r="G31" s="4">
        <v>333</v>
      </c>
      <c r="H31" s="4">
        <f t="shared" si="1"/>
        <v>904</v>
      </c>
      <c r="I31" s="4">
        <v>1007</v>
      </c>
      <c r="J31" s="4">
        <v>504</v>
      </c>
      <c r="K31" s="4">
        <f t="shared" si="2"/>
        <v>1511</v>
      </c>
    </row>
    <row r="32" spans="2:11" ht="12" customHeight="1" x14ac:dyDescent="0.3">
      <c r="B32" s="3" t="s">
        <v>28</v>
      </c>
      <c r="C32" s="4">
        <v>257</v>
      </c>
      <c r="D32" s="4">
        <v>97</v>
      </c>
      <c r="E32" s="4">
        <f t="shared" si="0"/>
        <v>354</v>
      </c>
      <c r="F32" s="4">
        <v>337</v>
      </c>
      <c r="G32" s="4">
        <v>146</v>
      </c>
      <c r="H32" s="4">
        <f t="shared" si="1"/>
        <v>483</v>
      </c>
      <c r="I32" s="4">
        <v>550</v>
      </c>
      <c r="J32" s="4">
        <v>193</v>
      </c>
      <c r="K32" s="4">
        <f t="shared" si="2"/>
        <v>743</v>
      </c>
    </row>
    <row r="33" spans="1:11" ht="12" customHeight="1" x14ac:dyDescent="0.3">
      <c r="B33" s="3" t="s">
        <v>29</v>
      </c>
      <c r="C33" s="4">
        <v>383</v>
      </c>
      <c r="D33" s="4">
        <v>173</v>
      </c>
      <c r="E33" s="4">
        <f t="shared" si="0"/>
        <v>556</v>
      </c>
      <c r="F33" s="4">
        <v>544</v>
      </c>
      <c r="G33" s="4">
        <v>255</v>
      </c>
      <c r="H33" s="4">
        <f t="shared" si="1"/>
        <v>799</v>
      </c>
      <c r="I33" s="4">
        <v>871</v>
      </c>
      <c r="J33" s="4">
        <v>423</v>
      </c>
      <c r="K33" s="4">
        <f t="shared" si="2"/>
        <v>1294</v>
      </c>
    </row>
    <row r="34" spans="1:11" ht="12" customHeight="1" x14ac:dyDescent="0.3">
      <c r="B34" s="3" t="s">
        <v>30</v>
      </c>
      <c r="C34" s="4">
        <v>682</v>
      </c>
      <c r="D34" s="4">
        <v>398</v>
      </c>
      <c r="E34" s="4">
        <f t="shared" si="0"/>
        <v>1080</v>
      </c>
      <c r="F34" s="4">
        <v>890</v>
      </c>
      <c r="G34" s="4">
        <v>551</v>
      </c>
      <c r="H34" s="4">
        <f t="shared" si="1"/>
        <v>1441</v>
      </c>
      <c r="I34" s="4">
        <v>1250</v>
      </c>
      <c r="J34" s="4">
        <v>746</v>
      </c>
      <c r="K34" s="4">
        <f t="shared" si="2"/>
        <v>1996</v>
      </c>
    </row>
    <row r="35" spans="1:11" ht="12" customHeight="1" x14ac:dyDescent="0.3">
      <c r="B35" s="3" t="s">
        <v>31</v>
      </c>
      <c r="C35" s="4">
        <v>397</v>
      </c>
      <c r="D35" s="4">
        <v>189</v>
      </c>
      <c r="E35" s="4">
        <f t="shared" si="0"/>
        <v>586</v>
      </c>
      <c r="F35" s="4">
        <v>531</v>
      </c>
      <c r="G35" s="4">
        <v>249</v>
      </c>
      <c r="H35" s="4">
        <f t="shared" si="1"/>
        <v>780</v>
      </c>
      <c r="I35" s="4">
        <v>835</v>
      </c>
      <c r="J35" s="4">
        <v>365</v>
      </c>
      <c r="K35" s="4">
        <f t="shared" si="2"/>
        <v>1200</v>
      </c>
    </row>
    <row r="36" spans="1:11" ht="12" customHeight="1" x14ac:dyDescent="0.3">
      <c r="B36" s="3" t="s">
        <v>32</v>
      </c>
      <c r="C36" s="4">
        <v>606</v>
      </c>
      <c r="D36" s="4">
        <v>483</v>
      </c>
      <c r="E36" s="4">
        <f t="shared" si="0"/>
        <v>1089</v>
      </c>
      <c r="F36" s="4">
        <v>826</v>
      </c>
      <c r="G36" s="4">
        <v>654</v>
      </c>
      <c r="H36" s="4">
        <f t="shared" si="1"/>
        <v>1480</v>
      </c>
      <c r="I36" s="4">
        <v>1296</v>
      </c>
      <c r="J36" s="4">
        <v>898</v>
      </c>
      <c r="K36" s="4">
        <f t="shared" si="2"/>
        <v>2194</v>
      </c>
    </row>
    <row r="37" spans="1:11" ht="12" customHeight="1" x14ac:dyDescent="0.3">
      <c r="B37" s="3" t="s">
        <v>33</v>
      </c>
      <c r="C37" s="4">
        <v>206</v>
      </c>
      <c r="D37" s="4">
        <v>59</v>
      </c>
      <c r="E37" s="4">
        <f t="shared" si="0"/>
        <v>265</v>
      </c>
      <c r="F37" s="4">
        <v>280</v>
      </c>
      <c r="G37" s="4">
        <v>79</v>
      </c>
      <c r="H37" s="4">
        <f t="shared" si="1"/>
        <v>359</v>
      </c>
      <c r="I37" s="4">
        <v>476</v>
      </c>
      <c r="J37" s="4">
        <v>126</v>
      </c>
      <c r="K37" s="4">
        <f t="shared" si="2"/>
        <v>602</v>
      </c>
    </row>
    <row r="38" spans="1:11" ht="12" customHeight="1" x14ac:dyDescent="0.3">
      <c r="B38" s="3" t="s">
        <v>34</v>
      </c>
      <c r="C38" s="4">
        <v>84</v>
      </c>
      <c r="D38" s="4">
        <v>13</v>
      </c>
      <c r="E38" s="4">
        <f t="shared" si="0"/>
        <v>97</v>
      </c>
      <c r="F38" s="4">
        <v>118</v>
      </c>
      <c r="G38" s="4">
        <v>21</v>
      </c>
      <c r="H38" s="4">
        <f t="shared" si="1"/>
        <v>139</v>
      </c>
      <c r="I38" s="4">
        <v>176</v>
      </c>
      <c r="J38" s="4">
        <v>25</v>
      </c>
      <c r="K38" s="4">
        <f t="shared" si="2"/>
        <v>201</v>
      </c>
    </row>
    <row r="39" spans="1:11" ht="12" customHeight="1" x14ac:dyDescent="0.3">
      <c r="B39" s="3" t="s">
        <v>35</v>
      </c>
      <c r="C39" s="4">
        <v>124</v>
      </c>
      <c r="D39" s="4">
        <v>22</v>
      </c>
      <c r="E39" s="4">
        <f t="shared" si="0"/>
        <v>146</v>
      </c>
      <c r="F39" s="4">
        <v>194</v>
      </c>
      <c r="G39" s="4">
        <v>41</v>
      </c>
      <c r="H39" s="4">
        <f t="shared" si="1"/>
        <v>235</v>
      </c>
      <c r="I39" s="4">
        <v>233</v>
      </c>
      <c r="J39" s="4">
        <v>42</v>
      </c>
      <c r="K39" s="4">
        <f t="shared" si="2"/>
        <v>275</v>
      </c>
    </row>
    <row r="40" spans="1:11" ht="12" customHeight="1" x14ac:dyDescent="0.3">
      <c r="B40" s="3" t="s">
        <v>36</v>
      </c>
      <c r="C40" s="4">
        <v>137</v>
      </c>
      <c r="D40" s="4">
        <v>23</v>
      </c>
      <c r="E40" s="4">
        <f t="shared" si="0"/>
        <v>160</v>
      </c>
      <c r="F40" s="4">
        <v>183</v>
      </c>
      <c r="G40" s="4">
        <v>28</v>
      </c>
      <c r="H40" s="4">
        <f t="shared" si="1"/>
        <v>211</v>
      </c>
      <c r="I40" s="4">
        <v>233</v>
      </c>
      <c r="J40" s="4">
        <v>34</v>
      </c>
      <c r="K40" s="4">
        <f t="shared" si="2"/>
        <v>267</v>
      </c>
    </row>
    <row r="41" spans="1:11" ht="12" customHeight="1" x14ac:dyDescent="0.3">
      <c r="B41" s="3" t="s">
        <v>37</v>
      </c>
      <c r="C41" s="4">
        <v>1401</v>
      </c>
      <c r="D41" s="4">
        <v>1065</v>
      </c>
      <c r="E41" s="4">
        <f t="shared" si="0"/>
        <v>2466</v>
      </c>
      <c r="F41" s="4">
        <v>1957</v>
      </c>
      <c r="G41" s="4">
        <v>1742</v>
      </c>
      <c r="H41" s="4">
        <f t="shared" si="1"/>
        <v>3699</v>
      </c>
      <c r="I41" s="4">
        <v>2379</v>
      </c>
      <c r="J41" s="4">
        <v>2074</v>
      </c>
      <c r="K41" s="4">
        <f t="shared" si="2"/>
        <v>4453</v>
      </c>
    </row>
    <row r="42" spans="1:11" ht="12" customHeight="1" x14ac:dyDescent="0.3">
      <c r="B42" s="5" t="s">
        <v>112</v>
      </c>
      <c r="C42" s="4">
        <v>4826</v>
      </c>
      <c r="D42" s="4">
        <v>3404</v>
      </c>
      <c r="E42" s="4">
        <f t="shared" si="0"/>
        <v>8230</v>
      </c>
      <c r="F42" s="4">
        <v>5327</v>
      </c>
      <c r="G42" s="4">
        <v>3892</v>
      </c>
      <c r="H42" s="4">
        <f t="shared" si="1"/>
        <v>9219</v>
      </c>
      <c r="I42" s="4">
        <v>6456</v>
      </c>
      <c r="J42" s="4">
        <v>4511</v>
      </c>
      <c r="K42" s="4">
        <f t="shared" si="2"/>
        <v>10967</v>
      </c>
    </row>
    <row r="43" spans="1:11" ht="12" customHeight="1" x14ac:dyDescent="0.3">
      <c r="B43" s="6" t="s">
        <v>48</v>
      </c>
      <c r="C43" s="7">
        <f t="shared" ref="C43:J43" si="3">SUM(C5:C42)</f>
        <v>18597</v>
      </c>
      <c r="D43" s="7">
        <f t="shared" si="3"/>
        <v>10473</v>
      </c>
      <c r="E43" s="7">
        <f t="shared" si="0"/>
        <v>29070</v>
      </c>
      <c r="F43" s="7">
        <f t="shared" si="3"/>
        <v>24481</v>
      </c>
      <c r="G43" s="7">
        <f t="shared" si="3"/>
        <v>14478</v>
      </c>
      <c r="H43" s="7">
        <f t="shared" si="1"/>
        <v>38959</v>
      </c>
      <c r="I43" s="7">
        <f t="shared" si="3"/>
        <v>35532</v>
      </c>
      <c r="J43" s="7">
        <f t="shared" si="3"/>
        <v>19487</v>
      </c>
      <c r="K43" s="7">
        <f t="shared" si="2"/>
        <v>55019</v>
      </c>
    </row>
    <row r="44" spans="1:11" ht="12" customHeight="1" x14ac:dyDescent="0.3">
      <c r="B44" s="9" t="s">
        <v>655</v>
      </c>
      <c r="C44" s="9"/>
      <c r="D44" s="9"/>
      <c r="E44" s="9"/>
      <c r="F44" s="9"/>
      <c r="G44" s="9"/>
      <c r="H44" s="9"/>
      <c r="I44" s="9"/>
      <c r="J44" s="8"/>
      <c r="K44" s="9"/>
    </row>
    <row r="46" spans="1:11" ht="12" customHeight="1" x14ac:dyDescent="0.3">
      <c r="A46" s="40"/>
      <c r="B46" s="529" t="s">
        <v>658</v>
      </c>
      <c r="C46" s="529"/>
      <c r="D46" s="529"/>
      <c r="E46" s="529"/>
    </row>
    <row r="47" spans="1:11" ht="12" customHeight="1" x14ac:dyDescent="0.3">
      <c r="B47" s="14" t="s">
        <v>114</v>
      </c>
      <c r="C47" s="14">
        <v>2020</v>
      </c>
      <c r="D47" s="14">
        <v>2021</v>
      </c>
      <c r="E47" s="14">
        <v>2022</v>
      </c>
    </row>
    <row r="48" spans="1:11" ht="12" customHeight="1" x14ac:dyDescent="0.3">
      <c r="B48" s="33" t="s">
        <v>41</v>
      </c>
      <c r="C48" s="16">
        <v>29070</v>
      </c>
      <c r="D48" s="16">
        <v>38959</v>
      </c>
      <c r="E48" s="16">
        <v>55019</v>
      </c>
    </row>
    <row r="49" spans="1:11" ht="12" customHeight="1" x14ac:dyDescent="0.3">
      <c r="B49" s="34" t="s">
        <v>656</v>
      </c>
      <c r="C49" s="35"/>
      <c r="D49" s="35"/>
      <c r="E49" s="35"/>
    </row>
    <row r="51" spans="1:11" ht="12" customHeight="1" x14ac:dyDescent="0.3">
      <c r="A51" s="40"/>
      <c r="B51" s="544" t="s">
        <v>659</v>
      </c>
      <c r="C51" s="544"/>
      <c r="D51" s="544"/>
      <c r="E51" s="544"/>
      <c r="F51" s="544"/>
      <c r="G51" s="544"/>
      <c r="H51" s="544"/>
      <c r="I51" s="544"/>
      <c r="J51" s="544"/>
      <c r="K51" s="544"/>
    </row>
    <row r="52" spans="1:11" ht="12" customHeight="1" x14ac:dyDescent="0.3">
      <c r="B52" s="545" t="s">
        <v>0</v>
      </c>
      <c r="C52" s="545">
        <v>2020</v>
      </c>
      <c r="D52" s="545"/>
      <c r="E52" s="545"/>
      <c r="F52" s="545">
        <v>2021</v>
      </c>
      <c r="G52" s="545"/>
      <c r="H52" s="545"/>
      <c r="I52" s="535">
        <v>2022</v>
      </c>
      <c r="J52" s="547"/>
      <c r="K52" s="536"/>
    </row>
    <row r="53" spans="1:11" ht="12" customHeight="1" x14ac:dyDescent="0.3">
      <c r="B53" s="545"/>
      <c r="C53" s="12" t="s">
        <v>39</v>
      </c>
      <c r="D53" s="12" t="s">
        <v>40</v>
      </c>
      <c r="E53" s="12" t="s">
        <v>41</v>
      </c>
      <c r="F53" s="12" t="s">
        <v>39</v>
      </c>
      <c r="G53" s="12" t="s">
        <v>40</v>
      </c>
      <c r="H53" s="12" t="s">
        <v>41</v>
      </c>
      <c r="I53" s="12" t="s">
        <v>39</v>
      </c>
      <c r="J53" s="12" t="s">
        <v>40</v>
      </c>
      <c r="K53" s="12" t="s">
        <v>41</v>
      </c>
    </row>
    <row r="54" spans="1:11" ht="12" customHeight="1" x14ac:dyDescent="0.3">
      <c r="B54" s="3" t="s">
        <v>1</v>
      </c>
      <c r="C54" s="4">
        <v>4</v>
      </c>
      <c r="D54" s="4">
        <v>0</v>
      </c>
      <c r="E54" s="4">
        <f>C54+D54</f>
        <v>4</v>
      </c>
      <c r="F54" s="4">
        <v>4</v>
      </c>
      <c r="G54" s="4">
        <v>0</v>
      </c>
      <c r="H54" s="4">
        <f>F54+G54</f>
        <v>4</v>
      </c>
      <c r="I54" s="4">
        <v>7</v>
      </c>
      <c r="J54" s="4">
        <v>2</v>
      </c>
      <c r="K54" s="4">
        <f>I54+J54</f>
        <v>9</v>
      </c>
    </row>
    <row r="55" spans="1:11" ht="12" customHeight="1" x14ac:dyDescent="0.3">
      <c r="B55" s="3" t="s">
        <v>2</v>
      </c>
      <c r="C55" s="4">
        <v>5</v>
      </c>
      <c r="D55" s="4">
        <v>0</v>
      </c>
      <c r="E55" s="4">
        <f t="shared" ref="E55:E92" si="4">C55+D55</f>
        <v>5</v>
      </c>
      <c r="F55" s="4">
        <v>10</v>
      </c>
      <c r="G55" s="4">
        <v>2</v>
      </c>
      <c r="H55" s="4">
        <f t="shared" ref="H55:H92" si="5">F55+G55</f>
        <v>12</v>
      </c>
      <c r="I55" s="4">
        <v>11</v>
      </c>
      <c r="J55" s="4">
        <v>1</v>
      </c>
      <c r="K55" s="4">
        <f t="shared" ref="K55:K91" si="6">I55+J55</f>
        <v>12</v>
      </c>
    </row>
    <row r="56" spans="1:11" ht="12" customHeight="1" x14ac:dyDescent="0.3">
      <c r="B56" s="3" t="s">
        <v>3</v>
      </c>
      <c r="C56" s="4">
        <v>7</v>
      </c>
      <c r="D56" s="4">
        <v>3</v>
      </c>
      <c r="E56" s="4">
        <f t="shared" si="4"/>
        <v>10</v>
      </c>
      <c r="F56" s="4">
        <v>9</v>
      </c>
      <c r="G56" s="4">
        <v>4</v>
      </c>
      <c r="H56" s="4">
        <f t="shared" si="5"/>
        <v>13</v>
      </c>
      <c r="I56" s="4">
        <v>13</v>
      </c>
      <c r="J56" s="4">
        <v>6</v>
      </c>
      <c r="K56" s="4">
        <f t="shared" si="6"/>
        <v>19</v>
      </c>
    </row>
    <row r="57" spans="1:11" ht="12" customHeight="1" x14ac:dyDescent="0.3">
      <c r="B57" s="3" t="s">
        <v>4</v>
      </c>
      <c r="C57" s="4">
        <v>4</v>
      </c>
      <c r="D57" s="4">
        <v>0</v>
      </c>
      <c r="E57" s="4">
        <f t="shared" si="4"/>
        <v>4</v>
      </c>
      <c r="F57" s="4">
        <v>7</v>
      </c>
      <c r="G57" s="4">
        <v>0</v>
      </c>
      <c r="H57" s="4">
        <f t="shared" si="5"/>
        <v>7</v>
      </c>
      <c r="I57" s="4">
        <v>13</v>
      </c>
      <c r="J57" s="4">
        <v>3</v>
      </c>
      <c r="K57" s="4">
        <f t="shared" si="6"/>
        <v>16</v>
      </c>
    </row>
    <row r="58" spans="1:11" ht="12" customHeight="1" x14ac:dyDescent="0.3">
      <c r="B58" s="3" t="s">
        <v>5</v>
      </c>
      <c r="C58" s="4">
        <v>10</v>
      </c>
      <c r="D58" s="4">
        <v>4</v>
      </c>
      <c r="E58" s="4">
        <f t="shared" si="4"/>
        <v>14</v>
      </c>
      <c r="F58" s="4">
        <v>16</v>
      </c>
      <c r="G58" s="4">
        <v>7</v>
      </c>
      <c r="H58" s="4">
        <f t="shared" si="5"/>
        <v>23</v>
      </c>
      <c r="I58" s="4">
        <v>21</v>
      </c>
      <c r="J58" s="4">
        <v>7</v>
      </c>
      <c r="K58" s="4">
        <f t="shared" si="6"/>
        <v>28</v>
      </c>
    </row>
    <row r="59" spans="1:11" ht="12" customHeight="1" x14ac:dyDescent="0.3">
      <c r="B59" s="3" t="s">
        <v>6</v>
      </c>
      <c r="C59" s="4">
        <v>10</v>
      </c>
      <c r="D59" s="4">
        <v>2</v>
      </c>
      <c r="E59" s="4">
        <f t="shared" si="4"/>
        <v>12</v>
      </c>
      <c r="F59" s="4">
        <v>10</v>
      </c>
      <c r="G59" s="4">
        <v>3</v>
      </c>
      <c r="H59" s="4">
        <f t="shared" si="5"/>
        <v>13</v>
      </c>
      <c r="I59" s="4">
        <v>17</v>
      </c>
      <c r="J59" s="4">
        <v>5</v>
      </c>
      <c r="K59" s="4">
        <f t="shared" si="6"/>
        <v>22</v>
      </c>
    </row>
    <row r="60" spans="1:11" ht="12" customHeight="1" x14ac:dyDescent="0.3">
      <c r="B60" s="3" t="s">
        <v>7</v>
      </c>
      <c r="C60" s="4">
        <v>10</v>
      </c>
      <c r="D60" s="4">
        <v>0</v>
      </c>
      <c r="E60" s="4">
        <f t="shared" si="4"/>
        <v>10</v>
      </c>
      <c r="F60" s="4">
        <v>12</v>
      </c>
      <c r="G60" s="4">
        <v>0</v>
      </c>
      <c r="H60" s="4">
        <f t="shared" si="5"/>
        <v>12</v>
      </c>
      <c r="I60" s="4">
        <v>13</v>
      </c>
      <c r="J60" s="4">
        <v>0</v>
      </c>
      <c r="K60" s="4">
        <f t="shared" si="6"/>
        <v>13</v>
      </c>
    </row>
    <row r="61" spans="1:11" ht="12" customHeight="1" x14ac:dyDescent="0.3">
      <c r="B61" s="3" t="s">
        <v>8</v>
      </c>
      <c r="C61" s="4">
        <v>15</v>
      </c>
      <c r="D61" s="4">
        <v>11</v>
      </c>
      <c r="E61" s="4">
        <f t="shared" si="4"/>
        <v>26</v>
      </c>
      <c r="F61" s="4">
        <v>19</v>
      </c>
      <c r="G61" s="4">
        <v>17</v>
      </c>
      <c r="H61" s="4">
        <f t="shared" si="5"/>
        <v>36</v>
      </c>
      <c r="I61" s="4">
        <v>30</v>
      </c>
      <c r="J61" s="4">
        <v>23</v>
      </c>
      <c r="K61" s="4">
        <f t="shared" si="6"/>
        <v>53</v>
      </c>
    </row>
    <row r="62" spans="1:11" ht="12" customHeight="1" x14ac:dyDescent="0.3">
      <c r="B62" s="3" t="s">
        <v>9</v>
      </c>
      <c r="C62" s="4">
        <v>7</v>
      </c>
      <c r="D62" s="4">
        <v>3</v>
      </c>
      <c r="E62" s="4">
        <f t="shared" si="4"/>
        <v>10</v>
      </c>
      <c r="F62" s="4">
        <v>8</v>
      </c>
      <c r="G62" s="4">
        <v>2</v>
      </c>
      <c r="H62" s="4">
        <f t="shared" si="5"/>
        <v>10</v>
      </c>
      <c r="I62" s="4">
        <v>14</v>
      </c>
      <c r="J62" s="4">
        <v>4</v>
      </c>
      <c r="K62" s="4">
        <f t="shared" si="6"/>
        <v>18</v>
      </c>
    </row>
    <row r="63" spans="1:11" ht="12" customHeight="1" x14ac:dyDescent="0.3">
      <c r="B63" s="3" t="s">
        <v>10</v>
      </c>
      <c r="C63" s="4">
        <v>15</v>
      </c>
      <c r="D63" s="4">
        <v>8</v>
      </c>
      <c r="E63" s="4">
        <f t="shared" si="4"/>
        <v>23</v>
      </c>
      <c r="F63" s="4">
        <v>24</v>
      </c>
      <c r="G63" s="4">
        <v>8</v>
      </c>
      <c r="H63" s="4">
        <f t="shared" si="5"/>
        <v>32</v>
      </c>
      <c r="I63" s="4">
        <v>49</v>
      </c>
      <c r="J63" s="4">
        <v>18</v>
      </c>
      <c r="K63" s="4">
        <f t="shared" si="6"/>
        <v>67</v>
      </c>
    </row>
    <row r="64" spans="1:11" ht="12" customHeight="1" x14ac:dyDescent="0.3">
      <c r="B64" s="3" t="s">
        <v>11</v>
      </c>
      <c r="C64" s="4">
        <v>4</v>
      </c>
      <c r="D64" s="4">
        <v>1</v>
      </c>
      <c r="E64" s="4">
        <f t="shared" si="4"/>
        <v>5</v>
      </c>
      <c r="F64" s="4">
        <v>5</v>
      </c>
      <c r="G64" s="4">
        <v>1</v>
      </c>
      <c r="H64" s="4">
        <f t="shared" si="5"/>
        <v>6</v>
      </c>
      <c r="I64" s="4">
        <v>8</v>
      </c>
      <c r="J64" s="4">
        <v>3</v>
      </c>
      <c r="K64" s="4">
        <f t="shared" si="6"/>
        <v>11</v>
      </c>
    </row>
    <row r="65" spans="2:11" ht="12" customHeight="1" x14ac:dyDescent="0.3">
      <c r="B65" s="3" t="s">
        <v>12</v>
      </c>
      <c r="C65" s="4">
        <v>51</v>
      </c>
      <c r="D65" s="4">
        <v>27</v>
      </c>
      <c r="E65" s="4">
        <f t="shared" si="4"/>
        <v>78</v>
      </c>
      <c r="F65" s="4">
        <v>77</v>
      </c>
      <c r="G65" s="4">
        <v>37</v>
      </c>
      <c r="H65" s="4">
        <f t="shared" si="5"/>
        <v>114</v>
      </c>
      <c r="I65" s="4">
        <v>124</v>
      </c>
      <c r="J65" s="4">
        <v>60</v>
      </c>
      <c r="K65" s="4">
        <f t="shared" si="6"/>
        <v>184</v>
      </c>
    </row>
    <row r="66" spans="2:11" ht="12" customHeight="1" x14ac:dyDescent="0.3">
      <c r="B66" s="3" t="s">
        <v>13</v>
      </c>
      <c r="C66" s="4">
        <v>11</v>
      </c>
      <c r="D66" s="4">
        <v>2</v>
      </c>
      <c r="E66" s="4">
        <f t="shared" si="4"/>
        <v>13</v>
      </c>
      <c r="F66" s="4">
        <v>11</v>
      </c>
      <c r="G66" s="4">
        <v>4</v>
      </c>
      <c r="H66" s="4">
        <f t="shared" si="5"/>
        <v>15</v>
      </c>
      <c r="I66" s="4">
        <v>22</v>
      </c>
      <c r="J66" s="4">
        <v>5</v>
      </c>
      <c r="K66" s="4">
        <f t="shared" si="6"/>
        <v>27</v>
      </c>
    </row>
    <row r="67" spans="2:11" ht="12" customHeight="1" x14ac:dyDescent="0.3">
      <c r="B67" s="3" t="s">
        <v>14</v>
      </c>
      <c r="C67" s="4">
        <v>13</v>
      </c>
      <c r="D67" s="4">
        <v>10</v>
      </c>
      <c r="E67" s="4">
        <f t="shared" si="4"/>
        <v>23</v>
      </c>
      <c r="F67" s="4">
        <v>30</v>
      </c>
      <c r="G67" s="4">
        <v>21</v>
      </c>
      <c r="H67" s="4">
        <f t="shared" si="5"/>
        <v>51</v>
      </c>
      <c r="I67" s="4">
        <v>54</v>
      </c>
      <c r="J67" s="4">
        <v>41</v>
      </c>
      <c r="K67" s="4">
        <f t="shared" si="6"/>
        <v>95</v>
      </c>
    </row>
    <row r="68" spans="2:11" ht="12" customHeight="1" x14ac:dyDescent="0.3">
      <c r="B68" s="3" t="s">
        <v>15</v>
      </c>
      <c r="C68" s="4">
        <v>9</v>
      </c>
      <c r="D68" s="4">
        <v>6</v>
      </c>
      <c r="E68" s="4">
        <f t="shared" si="4"/>
        <v>15</v>
      </c>
      <c r="F68" s="4">
        <v>14</v>
      </c>
      <c r="G68" s="4">
        <v>6</v>
      </c>
      <c r="H68" s="4">
        <f t="shared" si="5"/>
        <v>20</v>
      </c>
      <c r="I68" s="4">
        <v>17</v>
      </c>
      <c r="J68" s="4">
        <v>6</v>
      </c>
      <c r="K68" s="4">
        <f t="shared" si="6"/>
        <v>23</v>
      </c>
    </row>
    <row r="69" spans="2:11" ht="12" customHeight="1" x14ac:dyDescent="0.3">
      <c r="B69" s="3" t="s">
        <v>16</v>
      </c>
      <c r="C69" s="4">
        <v>3</v>
      </c>
      <c r="D69" s="4">
        <v>1</v>
      </c>
      <c r="E69" s="4">
        <f t="shared" si="4"/>
        <v>4</v>
      </c>
      <c r="F69" s="4">
        <v>3</v>
      </c>
      <c r="G69" s="4">
        <v>1</v>
      </c>
      <c r="H69" s="4">
        <f t="shared" si="5"/>
        <v>4</v>
      </c>
      <c r="I69" s="4">
        <v>7</v>
      </c>
      <c r="J69" s="4">
        <v>3</v>
      </c>
      <c r="K69" s="4">
        <f t="shared" si="6"/>
        <v>10</v>
      </c>
    </row>
    <row r="70" spans="2:11" ht="12" customHeight="1" x14ac:dyDescent="0.3">
      <c r="B70" s="3" t="s">
        <v>17</v>
      </c>
      <c r="C70" s="4">
        <v>3</v>
      </c>
      <c r="D70" s="4">
        <v>0</v>
      </c>
      <c r="E70" s="4">
        <f t="shared" si="4"/>
        <v>3</v>
      </c>
      <c r="F70" s="4">
        <v>6</v>
      </c>
      <c r="G70" s="4">
        <v>0</v>
      </c>
      <c r="H70" s="4">
        <f t="shared" si="5"/>
        <v>6</v>
      </c>
      <c r="I70" s="4">
        <v>9</v>
      </c>
      <c r="J70" s="4">
        <v>0</v>
      </c>
      <c r="K70" s="4">
        <f t="shared" si="6"/>
        <v>9</v>
      </c>
    </row>
    <row r="71" spans="2:11" ht="12" customHeight="1" x14ac:dyDescent="0.3">
      <c r="B71" s="3" t="s">
        <v>18</v>
      </c>
      <c r="C71" s="4">
        <v>16</v>
      </c>
      <c r="D71" s="4">
        <v>7</v>
      </c>
      <c r="E71" s="4">
        <f t="shared" si="4"/>
        <v>23</v>
      </c>
      <c r="F71" s="4">
        <v>22</v>
      </c>
      <c r="G71" s="4">
        <v>9</v>
      </c>
      <c r="H71" s="4">
        <f t="shared" si="5"/>
        <v>31</v>
      </c>
      <c r="I71" s="4">
        <v>37</v>
      </c>
      <c r="J71" s="4">
        <v>13</v>
      </c>
      <c r="K71" s="4">
        <f t="shared" si="6"/>
        <v>50</v>
      </c>
    </row>
    <row r="72" spans="2:11" ht="12" customHeight="1" x14ac:dyDescent="0.3">
      <c r="B72" s="3" t="s">
        <v>19</v>
      </c>
      <c r="C72" s="4">
        <v>37</v>
      </c>
      <c r="D72" s="4">
        <v>17</v>
      </c>
      <c r="E72" s="4">
        <f t="shared" si="4"/>
        <v>54</v>
      </c>
      <c r="F72" s="4">
        <v>54</v>
      </c>
      <c r="G72" s="4">
        <v>24</v>
      </c>
      <c r="H72" s="4">
        <f t="shared" si="5"/>
        <v>78</v>
      </c>
      <c r="I72" s="4">
        <v>72</v>
      </c>
      <c r="J72" s="4">
        <v>31</v>
      </c>
      <c r="K72" s="4">
        <f t="shared" si="6"/>
        <v>103</v>
      </c>
    </row>
    <row r="73" spans="2:11" ht="12" customHeight="1" x14ac:dyDescent="0.3">
      <c r="B73" s="3" t="s">
        <v>20</v>
      </c>
      <c r="C73" s="4">
        <v>3</v>
      </c>
      <c r="D73" s="4">
        <v>3</v>
      </c>
      <c r="E73" s="4">
        <f t="shared" si="4"/>
        <v>6</v>
      </c>
      <c r="F73" s="4">
        <v>6</v>
      </c>
      <c r="G73" s="4">
        <v>7</v>
      </c>
      <c r="H73" s="4">
        <f t="shared" si="5"/>
        <v>13</v>
      </c>
      <c r="I73" s="4">
        <v>13</v>
      </c>
      <c r="J73" s="4">
        <v>7</v>
      </c>
      <c r="K73" s="4">
        <f t="shared" si="6"/>
        <v>20</v>
      </c>
    </row>
    <row r="74" spans="2:11" ht="12" customHeight="1" x14ac:dyDescent="0.3">
      <c r="B74" s="3" t="s">
        <v>21</v>
      </c>
      <c r="C74" s="4">
        <v>8</v>
      </c>
      <c r="D74" s="4">
        <v>3</v>
      </c>
      <c r="E74" s="4">
        <f t="shared" si="4"/>
        <v>11</v>
      </c>
      <c r="F74" s="4">
        <v>11</v>
      </c>
      <c r="G74" s="4">
        <v>3</v>
      </c>
      <c r="H74" s="4">
        <f t="shared" si="5"/>
        <v>14</v>
      </c>
      <c r="I74" s="4">
        <v>13</v>
      </c>
      <c r="J74" s="4">
        <v>3</v>
      </c>
      <c r="K74" s="4">
        <f t="shared" si="6"/>
        <v>16</v>
      </c>
    </row>
    <row r="75" spans="2:11" ht="12" customHeight="1" x14ac:dyDescent="0.3">
      <c r="B75" s="3" t="s">
        <v>22</v>
      </c>
      <c r="C75" s="4">
        <v>5</v>
      </c>
      <c r="D75" s="4">
        <v>0</v>
      </c>
      <c r="E75" s="4">
        <f t="shared" si="4"/>
        <v>5</v>
      </c>
      <c r="F75" s="4">
        <v>7</v>
      </c>
      <c r="G75" s="4">
        <v>0</v>
      </c>
      <c r="H75" s="4">
        <f t="shared" si="5"/>
        <v>7</v>
      </c>
      <c r="I75" s="4">
        <v>13</v>
      </c>
      <c r="J75" s="4">
        <v>3</v>
      </c>
      <c r="K75" s="4">
        <f t="shared" si="6"/>
        <v>16</v>
      </c>
    </row>
    <row r="76" spans="2:11" ht="12" customHeight="1" x14ac:dyDescent="0.3">
      <c r="B76" s="3" t="s">
        <v>23</v>
      </c>
      <c r="C76" s="4">
        <v>1</v>
      </c>
      <c r="D76" s="4">
        <v>1</v>
      </c>
      <c r="E76" s="4">
        <f t="shared" si="4"/>
        <v>2</v>
      </c>
      <c r="F76" s="4">
        <v>2</v>
      </c>
      <c r="G76" s="4">
        <v>2</v>
      </c>
      <c r="H76" s="4">
        <f t="shared" si="5"/>
        <v>4</v>
      </c>
      <c r="I76" s="4">
        <v>6</v>
      </c>
      <c r="J76" s="4">
        <v>5</v>
      </c>
      <c r="K76" s="4">
        <f t="shared" si="6"/>
        <v>11</v>
      </c>
    </row>
    <row r="77" spans="2:11" ht="12" customHeight="1" x14ac:dyDescent="0.3">
      <c r="B77" s="3" t="s">
        <v>24</v>
      </c>
      <c r="C77" s="4">
        <v>141</v>
      </c>
      <c r="D77" s="4">
        <v>170</v>
      </c>
      <c r="E77" s="4">
        <f t="shared" si="4"/>
        <v>311</v>
      </c>
      <c r="F77" s="4">
        <v>196</v>
      </c>
      <c r="G77" s="4">
        <v>234</v>
      </c>
      <c r="H77" s="4">
        <f t="shared" si="5"/>
        <v>430</v>
      </c>
      <c r="I77" s="4">
        <v>322</v>
      </c>
      <c r="J77" s="4">
        <v>391</v>
      </c>
      <c r="K77" s="4">
        <f t="shared" si="6"/>
        <v>713</v>
      </c>
    </row>
    <row r="78" spans="2:11" ht="12" customHeight="1" x14ac:dyDescent="0.3">
      <c r="B78" s="3" t="s">
        <v>25</v>
      </c>
      <c r="C78" s="4">
        <v>8</v>
      </c>
      <c r="D78" s="4">
        <v>1</v>
      </c>
      <c r="E78" s="4">
        <f t="shared" si="4"/>
        <v>9</v>
      </c>
      <c r="F78" s="4">
        <v>9</v>
      </c>
      <c r="G78" s="4">
        <v>3</v>
      </c>
      <c r="H78" s="4">
        <f t="shared" si="5"/>
        <v>12</v>
      </c>
      <c r="I78" s="4">
        <v>14</v>
      </c>
      <c r="J78" s="4">
        <v>3</v>
      </c>
      <c r="K78" s="4">
        <f t="shared" si="6"/>
        <v>17</v>
      </c>
    </row>
    <row r="79" spans="2:11" ht="12" customHeight="1" x14ac:dyDescent="0.3">
      <c r="B79" s="3" t="s">
        <v>26</v>
      </c>
      <c r="C79" s="4">
        <v>5</v>
      </c>
      <c r="D79" s="4">
        <v>2</v>
      </c>
      <c r="E79" s="4">
        <f t="shared" si="4"/>
        <v>7</v>
      </c>
      <c r="F79" s="4">
        <v>6</v>
      </c>
      <c r="G79" s="4">
        <v>2</v>
      </c>
      <c r="H79" s="4">
        <f t="shared" si="5"/>
        <v>8</v>
      </c>
      <c r="I79" s="4">
        <v>10</v>
      </c>
      <c r="J79" s="4">
        <v>3</v>
      </c>
      <c r="K79" s="4">
        <f t="shared" si="6"/>
        <v>13</v>
      </c>
    </row>
    <row r="80" spans="2:11" ht="12" customHeight="1" x14ac:dyDescent="0.3">
      <c r="B80" s="3" t="s">
        <v>27</v>
      </c>
      <c r="C80" s="4">
        <v>10</v>
      </c>
      <c r="D80" s="4">
        <v>4</v>
      </c>
      <c r="E80" s="4">
        <f t="shared" si="4"/>
        <v>14</v>
      </c>
      <c r="F80" s="4">
        <v>11</v>
      </c>
      <c r="G80" s="4">
        <v>8</v>
      </c>
      <c r="H80" s="4">
        <f t="shared" si="5"/>
        <v>19</v>
      </c>
      <c r="I80" s="4">
        <v>26</v>
      </c>
      <c r="J80" s="4">
        <v>21</v>
      </c>
      <c r="K80" s="4">
        <f t="shared" si="6"/>
        <v>47</v>
      </c>
    </row>
    <row r="81" spans="1:11" ht="12" customHeight="1" x14ac:dyDescent="0.3">
      <c r="B81" s="3" t="s">
        <v>28</v>
      </c>
      <c r="C81" s="4">
        <v>17</v>
      </c>
      <c r="D81" s="4">
        <v>4</v>
      </c>
      <c r="E81" s="4">
        <f t="shared" si="4"/>
        <v>21</v>
      </c>
      <c r="F81" s="4">
        <v>24</v>
      </c>
      <c r="G81" s="4">
        <v>6</v>
      </c>
      <c r="H81" s="4">
        <f t="shared" si="5"/>
        <v>30</v>
      </c>
      <c r="I81" s="4">
        <v>42</v>
      </c>
      <c r="J81" s="4">
        <v>9</v>
      </c>
      <c r="K81" s="4">
        <f t="shared" si="6"/>
        <v>51</v>
      </c>
    </row>
    <row r="82" spans="1:11" ht="12" customHeight="1" x14ac:dyDescent="0.3">
      <c r="B82" s="3" t="s">
        <v>29</v>
      </c>
      <c r="C82" s="4">
        <v>48</v>
      </c>
      <c r="D82" s="4">
        <v>22</v>
      </c>
      <c r="E82" s="4">
        <f t="shared" si="4"/>
        <v>70</v>
      </c>
      <c r="F82" s="4">
        <v>62</v>
      </c>
      <c r="G82" s="4">
        <v>30</v>
      </c>
      <c r="H82" s="4">
        <f t="shared" si="5"/>
        <v>92</v>
      </c>
      <c r="I82" s="4">
        <v>106</v>
      </c>
      <c r="J82" s="4">
        <v>47</v>
      </c>
      <c r="K82" s="4">
        <f t="shared" si="6"/>
        <v>153</v>
      </c>
    </row>
    <row r="83" spans="1:11" ht="12" customHeight="1" x14ac:dyDescent="0.3">
      <c r="B83" s="3" t="s">
        <v>30</v>
      </c>
      <c r="C83" s="4">
        <v>47</v>
      </c>
      <c r="D83" s="4">
        <v>64</v>
      </c>
      <c r="E83" s="4">
        <f t="shared" si="4"/>
        <v>111</v>
      </c>
      <c r="F83" s="4">
        <v>67</v>
      </c>
      <c r="G83" s="4">
        <v>91</v>
      </c>
      <c r="H83" s="4">
        <f t="shared" si="5"/>
        <v>158</v>
      </c>
      <c r="I83" s="4">
        <v>88</v>
      </c>
      <c r="J83" s="4">
        <v>97</v>
      </c>
      <c r="K83" s="4">
        <f t="shared" si="6"/>
        <v>185</v>
      </c>
    </row>
    <row r="84" spans="1:11" ht="12" customHeight="1" x14ac:dyDescent="0.3">
      <c r="B84" s="3" t="s">
        <v>31</v>
      </c>
      <c r="C84" s="4">
        <v>11</v>
      </c>
      <c r="D84" s="4">
        <v>2</v>
      </c>
      <c r="E84" s="4">
        <f t="shared" si="4"/>
        <v>13</v>
      </c>
      <c r="F84" s="4">
        <v>17</v>
      </c>
      <c r="G84" s="4">
        <v>2</v>
      </c>
      <c r="H84" s="4">
        <f t="shared" si="5"/>
        <v>19</v>
      </c>
      <c r="I84" s="4">
        <v>27</v>
      </c>
      <c r="J84" s="4">
        <v>6</v>
      </c>
      <c r="K84" s="4">
        <f t="shared" si="6"/>
        <v>33</v>
      </c>
    </row>
    <row r="85" spans="1:11" ht="12" customHeight="1" x14ac:dyDescent="0.3">
      <c r="B85" s="3" t="s">
        <v>32</v>
      </c>
      <c r="C85" s="4">
        <v>39</v>
      </c>
      <c r="D85" s="4">
        <v>29</v>
      </c>
      <c r="E85" s="4">
        <f t="shared" si="4"/>
        <v>68</v>
      </c>
      <c r="F85" s="4">
        <v>56</v>
      </c>
      <c r="G85" s="4">
        <v>37</v>
      </c>
      <c r="H85" s="4">
        <f t="shared" si="5"/>
        <v>93</v>
      </c>
      <c r="I85" s="4">
        <v>69</v>
      </c>
      <c r="J85" s="4">
        <v>50</v>
      </c>
      <c r="K85" s="4">
        <f t="shared" si="6"/>
        <v>119</v>
      </c>
    </row>
    <row r="86" spans="1:11" ht="12" customHeight="1" x14ac:dyDescent="0.3">
      <c r="B86" s="3" t="s">
        <v>33</v>
      </c>
      <c r="C86" s="4">
        <v>7</v>
      </c>
      <c r="D86" s="4">
        <v>1</v>
      </c>
      <c r="E86" s="4">
        <f t="shared" si="4"/>
        <v>8</v>
      </c>
      <c r="F86" s="4">
        <v>16</v>
      </c>
      <c r="G86" s="4">
        <v>1</v>
      </c>
      <c r="H86" s="4">
        <f t="shared" si="5"/>
        <v>17</v>
      </c>
      <c r="I86" s="4">
        <v>20</v>
      </c>
      <c r="J86" s="4">
        <v>1</v>
      </c>
      <c r="K86" s="4">
        <f t="shared" si="6"/>
        <v>21</v>
      </c>
    </row>
    <row r="87" spans="1:11" ht="12" customHeight="1" x14ac:dyDescent="0.3">
      <c r="B87" s="3" t="s">
        <v>34</v>
      </c>
      <c r="C87" s="4">
        <v>3</v>
      </c>
      <c r="D87" s="4">
        <v>0</v>
      </c>
      <c r="E87" s="4">
        <f t="shared" si="4"/>
        <v>3</v>
      </c>
      <c r="F87" s="4">
        <v>6</v>
      </c>
      <c r="G87" s="4">
        <v>0</v>
      </c>
      <c r="H87" s="4">
        <f t="shared" si="5"/>
        <v>6</v>
      </c>
      <c r="I87" s="4">
        <v>7</v>
      </c>
      <c r="J87" s="4">
        <v>1</v>
      </c>
      <c r="K87" s="4">
        <f t="shared" si="6"/>
        <v>8</v>
      </c>
    </row>
    <row r="88" spans="1:11" ht="12" customHeight="1" x14ac:dyDescent="0.3">
      <c r="B88" s="3" t="s">
        <v>35</v>
      </c>
      <c r="C88" s="4">
        <v>8</v>
      </c>
      <c r="D88" s="4">
        <v>1</v>
      </c>
      <c r="E88" s="4">
        <f t="shared" si="4"/>
        <v>9</v>
      </c>
      <c r="F88" s="4">
        <v>12</v>
      </c>
      <c r="G88" s="4">
        <v>2</v>
      </c>
      <c r="H88" s="4">
        <f t="shared" si="5"/>
        <v>14</v>
      </c>
      <c r="I88" s="4">
        <v>19</v>
      </c>
      <c r="J88" s="4">
        <v>3</v>
      </c>
      <c r="K88" s="4">
        <f t="shared" si="6"/>
        <v>22</v>
      </c>
    </row>
    <row r="89" spans="1:11" ht="12" customHeight="1" x14ac:dyDescent="0.3">
      <c r="B89" s="3" t="s">
        <v>36</v>
      </c>
      <c r="C89" s="4">
        <v>6</v>
      </c>
      <c r="D89" s="4">
        <v>0</v>
      </c>
      <c r="E89" s="4">
        <f t="shared" si="4"/>
        <v>6</v>
      </c>
      <c r="F89" s="4">
        <v>9</v>
      </c>
      <c r="G89" s="4">
        <v>0</v>
      </c>
      <c r="H89" s="4">
        <f t="shared" si="5"/>
        <v>9</v>
      </c>
      <c r="I89" s="4">
        <v>11</v>
      </c>
      <c r="J89" s="4">
        <v>0</v>
      </c>
      <c r="K89" s="4">
        <f t="shared" si="6"/>
        <v>11</v>
      </c>
    </row>
    <row r="90" spans="1:11" ht="12" customHeight="1" x14ac:dyDescent="0.3">
      <c r="B90" s="3" t="s">
        <v>37</v>
      </c>
      <c r="C90" s="4">
        <v>75</v>
      </c>
      <c r="D90" s="4">
        <v>43</v>
      </c>
      <c r="E90" s="4">
        <f t="shared" si="4"/>
        <v>118</v>
      </c>
      <c r="F90" s="4">
        <v>102</v>
      </c>
      <c r="G90" s="4">
        <v>66</v>
      </c>
      <c r="H90" s="4">
        <f t="shared" si="5"/>
        <v>168</v>
      </c>
      <c r="I90" s="4">
        <v>124</v>
      </c>
      <c r="J90" s="4">
        <v>84</v>
      </c>
      <c r="K90" s="4">
        <f t="shared" si="6"/>
        <v>208</v>
      </c>
    </row>
    <row r="91" spans="1:11" ht="12" customHeight="1" x14ac:dyDescent="0.3">
      <c r="B91" s="10" t="s">
        <v>112</v>
      </c>
      <c r="C91" s="4">
        <v>266</v>
      </c>
      <c r="D91" s="4">
        <v>257</v>
      </c>
      <c r="E91" s="4">
        <f t="shared" si="4"/>
        <v>523</v>
      </c>
      <c r="F91" s="4">
        <v>285</v>
      </c>
      <c r="G91" s="4">
        <v>280</v>
      </c>
      <c r="H91" s="4">
        <f t="shared" si="5"/>
        <v>565</v>
      </c>
      <c r="I91" s="4">
        <v>337</v>
      </c>
      <c r="J91" s="4">
        <v>342</v>
      </c>
      <c r="K91" s="4">
        <f t="shared" si="6"/>
        <v>679</v>
      </c>
    </row>
    <row r="92" spans="1:11" s="40" customFormat="1" ht="12" customHeight="1" x14ac:dyDescent="0.3">
      <c r="B92" s="6" t="s">
        <v>48</v>
      </c>
      <c r="C92" s="7">
        <v>942</v>
      </c>
      <c r="D92" s="7">
        <v>709</v>
      </c>
      <c r="E92" s="7">
        <f t="shared" si="4"/>
        <v>1651</v>
      </c>
      <c r="F92" s="7">
        <f t="shared" ref="F92:J92" si="7">SUM(F54:F91)</f>
        <v>1245</v>
      </c>
      <c r="G92" s="7">
        <f t="shared" si="7"/>
        <v>920</v>
      </c>
      <c r="H92" s="7">
        <f t="shared" si="5"/>
        <v>2165</v>
      </c>
      <c r="I92" s="7">
        <f t="shared" si="7"/>
        <v>1805</v>
      </c>
      <c r="J92" s="7">
        <f t="shared" si="7"/>
        <v>1307</v>
      </c>
      <c r="K92" s="7">
        <f>SUM(K54:K91)</f>
        <v>3112</v>
      </c>
    </row>
    <row r="93" spans="1:11" ht="12" customHeight="1" x14ac:dyDescent="0.3">
      <c r="B93" s="549" t="s">
        <v>113</v>
      </c>
      <c r="C93" s="549"/>
      <c r="D93" s="549"/>
      <c r="E93" s="549"/>
      <c r="F93" s="549"/>
      <c r="G93" s="549"/>
      <c r="H93" s="549"/>
      <c r="I93" s="549"/>
      <c r="J93" s="549"/>
      <c r="K93" s="9"/>
    </row>
    <row r="95" spans="1:11" ht="12" customHeight="1" x14ac:dyDescent="0.3">
      <c r="A95" s="40"/>
      <c r="B95" s="529" t="s">
        <v>661</v>
      </c>
      <c r="C95" s="529"/>
      <c r="D95" s="529"/>
      <c r="E95" s="529"/>
    </row>
    <row r="96" spans="1:11" ht="12" customHeight="1" x14ac:dyDescent="0.3">
      <c r="B96" s="36" t="s">
        <v>114</v>
      </c>
      <c r="C96" s="36">
        <v>2020</v>
      </c>
      <c r="D96" s="36">
        <v>2021</v>
      </c>
      <c r="E96" s="36">
        <v>2022</v>
      </c>
    </row>
    <row r="97" spans="1:5" ht="12" customHeight="1" x14ac:dyDescent="0.3">
      <c r="B97" s="33" t="s">
        <v>41</v>
      </c>
      <c r="C97" s="16">
        <v>1651</v>
      </c>
      <c r="D97" s="16">
        <v>2165</v>
      </c>
      <c r="E97" s="16">
        <v>3112</v>
      </c>
    </row>
    <row r="98" spans="1:5" ht="12" customHeight="1" x14ac:dyDescent="0.3">
      <c r="B98" s="37" t="s">
        <v>655</v>
      </c>
      <c r="C98" s="35"/>
      <c r="D98" s="35"/>
      <c r="E98" s="35"/>
    </row>
    <row r="100" spans="1:5" ht="12" customHeight="1" x14ac:dyDescent="0.3">
      <c r="A100" s="40"/>
      <c r="B100" s="541" t="s">
        <v>660</v>
      </c>
      <c r="C100" s="542"/>
      <c r="D100" s="542"/>
      <c r="E100" s="543"/>
    </row>
    <row r="101" spans="1:5" ht="12" customHeight="1" x14ac:dyDescent="0.3">
      <c r="B101" s="13" t="s">
        <v>115</v>
      </c>
      <c r="C101" s="14">
        <v>2020</v>
      </c>
      <c r="D101" s="14">
        <v>2021</v>
      </c>
      <c r="E101" s="14">
        <v>2022</v>
      </c>
    </row>
    <row r="102" spans="1:5" ht="12" customHeight="1" x14ac:dyDescent="0.3">
      <c r="B102" s="15" t="s">
        <v>1</v>
      </c>
      <c r="C102" s="16">
        <v>39966</v>
      </c>
      <c r="D102" s="16">
        <v>58892</v>
      </c>
      <c r="E102" s="16">
        <v>59382</v>
      </c>
    </row>
    <row r="103" spans="1:5" ht="12" customHeight="1" x14ac:dyDescent="0.3">
      <c r="B103" s="15" t="s">
        <v>2</v>
      </c>
      <c r="C103" s="16">
        <v>559285</v>
      </c>
      <c r="D103" s="16">
        <v>560171</v>
      </c>
      <c r="E103" s="16">
        <v>607344</v>
      </c>
    </row>
    <row r="104" spans="1:5" ht="12" customHeight="1" x14ac:dyDescent="0.3">
      <c r="B104" s="15" t="s">
        <v>44</v>
      </c>
      <c r="C104" s="16">
        <v>249536</v>
      </c>
      <c r="D104" s="16">
        <v>333713</v>
      </c>
      <c r="E104" s="16">
        <v>357013</v>
      </c>
    </row>
    <row r="105" spans="1:5" ht="12" customHeight="1" x14ac:dyDescent="0.3">
      <c r="B105" s="15" t="s">
        <v>4</v>
      </c>
      <c r="C105" s="16">
        <v>126884</v>
      </c>
      <c r="D105" s="16">
        <v>148268</v>
      </c>
      <c r="E105" s="16">
        <v>125765</v>
      </c>
    </row>
    <row r="106" spans="1:5" ht="12" customHeight="1" x14ac:dyDescent="0.3">
      <c r="B106" s="15" t="s">
        <v>5</v>
      </c>
      <c r="C106" s="16">
        <v>1312100</v>
      </c>
      <c r="D106" s="16">
        <v>1176227</v>
      </c>
      <c r="E106" s="16">
        <v>1144910</v>
      </c>
    </row>
    <row r="107" spans="1:5" ht="12" customHeight="1" x14ac:dyDescent="0.3">
      <c r="B107" s="15" t="s">
        <v>7</v>
      </c>
      <c r="C107" s="16">
        <v>164963</v>
      </c>
      <c r="D107" s="16">
        <v>217111</v>
      </c>
      <c r="E107" s="16">
        <v>373872</v>
      </c>
    </row>
    <row r="108" spans="1:5" ht="12" customHeight="1" x14ac:dyDescent="0.3">
      <c r="B108" s="15" t="s">
        <v>8</v>
      </c>
      <c r="C108" s="16">
        <v>317990</v>
      </c>
      <c r="D108" s="16">
        <v>371842</v>
      </c>
      <c r="E108" s="16">
        <v>384488</v>
      </c>
    </row>
    <row r="109" spans="1:5" ht="12" customHeight="1" x14ac:dyDescent="0.3">
      <c r="B109" s="15" t="s">
        <v>6</v>
      </c>
      <c r="C109" s="16">
        <v>16174</v>
      </c>
      <c r="D109" s="16">
        <v>15919</v>
      </c>
      <c r="E109" s="16">
        <v>21800</v>
      </c>
    </row>
    <row r="110" spans="1:5" ht="12" customHeight="1" x14ac:dyDescent="0.3">
      <c r="B110" s="15" t="s">
        <v>116</v>
      </c>
      <c r="C110" s="16">
        <v>264346</v>
      </c>
      <c r="D110" s="16">
        <v>290521</v>
      </c>
      <c r="E110" s="16">
        <v>334370</v>
      </c>
    </row>
    <row r="111" spans="1:5" ht="12" customHeight="1" x14ac:dyDescent="0.3">
      <c r="B111" s="15" t="s">
        <v>10</v>
      </c>
      <c r="C111" s="16">
        <v>507840</v>
      </c>
      <c r="D111" s="16">
        <v>544866</v>
      </c>
      <c r="E111" s="16">
        <v>564389</v>
      </c>
    </row>
    <row r="112" spans="1:5" ht="12" customHeight="1" x14ac:dyDescent="0.3">
      <c r="B112" s="15" t="s">
        <v>11</v>
      </c>
      <c r="C112" s="16">
        <v>525739</v>
      </c>
      <c r="D112" s="16">
        <v>285013</v>
      </c>
      <c r="E112" s="16">
        <v>271547</v>
      </c>
    </row>
    <row r="113" spans="2:5" ht="12" customHeight="1" x14ac:dyDescent="0.3">
      <c r="B113" s="15" t="s">
        <v>12</v>
      </c>
      <c r="C113" s="16">
        <v>72745</v>
      </c>
      <c r="D113" s="16">
        <v>82728</v>
      </c>
      <c r="E113" s="16">
        <v>92182</v>
      </c>
    </row>
    <row r="114" spans="2:5" ht="12" customHeight="1" x14ac:dyDescent="0.3">
      <c r="B114" s="15" t="s">
        <v>13</v>
      </c>
      <c r="C114" s="16">
        <v>26968</v>
      </c>
      <c r="D114" s="16">
        <v>31584</v>
      </c>
      <c r="E114" s="16">
        <v>43123</v>
      </c>
    </row>
    <row r="115" spans="2:5" ht="12" customHeight="1" x14ac:dyDescent="0.3">
      <c r="B115" s="15" t="s">
        <v>14</v>
      </c>
      <c r="C115" s="16">
        <v>40099</v>
      </c>
      <c r="D115" s="16">
        <v>35333</v>
      </c>
      <c r="E115" s="16">
        <v>31873</v>
      </c>
    </row>
    <row r="116" spans="2:5" ht="12" customHeight="1" x14ac:dyDescent="0.3">
      <c r="B116" s="17" t="s">
        <v>117</v>
      </c>
      <c r="C116" s="16">
        <v>136190</v>
      </c>
      <c r="D116" s="16">
        <v>261348</v>
      </c>
      <c r="E116" s="16">
        <v>284504</v>
      </c>
    </row>
    <row r="117" spans="2:5" ht="12" customHeight="1" x14ac:dyDescent="0.3">
      <c r="B117" s="15" t="s">
        <v>15</v>
      </c>
      <c r="C117" s="16">
        <v>527407</v>
      </c>
      <c r="D117" s="16">
        <v>591181</v>
      </c>
      <c r="E117" s="16">
        <v>624002</v>
      </c>
    </row>
    <row r="118" spans="2:5" ht="12" customHeight="1" x14ac:dyDescent="0.3">
      <c r="B118" s="15" t="s">
        <v>16</v>
      </c>
      <c r="C118" s="16">
        <v>60393</v>
      </c>
      <c r="D118" s="16">
        <v>59415</v>
      </c>
      <c r="E118" s="16">
        <v>54058</v>
      </c>
    </row>
    <row r="119" spans="2:5" ht="12" customHeight="1" x14ac:dyDescent="0.3">
      <c r="B119" s="15" t="s">
        <v>17</v>
      </c>
      <c r="C119" s="16">
        <v>922948</v>
      </c>
      <c r="D119" s="16">
        <v>1275160</v>
      </c>
      <c r="E119" s="16">
        <v>1439848</v>
      </c>
    </row>
    <row r="120" spans="2:5" ht="12" customHeight="1" x14ac:dyDescent="0.3">
      <c r="B120" s="15" t="s">
        <v>18</v>
      </c>
      <c r="C120" s="16">
        <v>1478436</v>
      </c>
      <c r="D120" s="16">
        <v>1919700</v>
      </c>
      <c r="E120" s="16">
        <v>2025954</v>
      </c>
    </row>
    <row r="121" spans="2:5" ht="12" customHeight="1" x14ac:dyDescent="0.3">
      <c r="B121" s="15" t="s">
        <v>21</v>
      </c>
      <c r="C121" s="16">
        <v>613293</v>
      </c>
      <c r="D121" s="16">
        <v>731191</v>
      </c>
      <c r="E121" s="16">
        <v>864476</v>
      </c>
    </row>
    <row r="122" spans="2:5" ht="12" customHeight="1" x14ac:dyDescent="0.3">
      <c r="B122" s="15" t="s">
        <v>19</v>
      </c>
      <c r="C122" s="16">
        <v>1683324</v>
      </c>
      <c r="D122" s="16">
        <v>2181552</v>
      </c>
      <c r="E122" s="16">
        <v>2230752</v>
      </c>
    </row>
    <row r="123" spans="2:5" ht="12" customHeight="1" x14ac:dyDescent="0.3">
      <c r="B123" s="15" t="s">
        <v>22</v>
      </c>
      <c r="C123" s="16">
        <v>80780</v>
      </c>
      <c r="D123" s="16">
        <v>54989</v>
      </c>
      <c r="E123" s="16">
        <v>73588</v>
      </c>
    </row>
    <row r="124" spans="2:5" ht="12" customHeight="1" x14ac:dyDescent="0.3">
      <c r="B124" s="15" t="s">
        <v>20</v>
      </c>
      <c r="C124" s="16">
        <v>1716194</v>
      </c>
      <c r="D124" s="16">
        <v>2073178</v>
      </c>
      <c r="E124" s="16">
        <v>2351089</v>
      </c>
    </row>
    <row r="125" spans="2:5" ht="12" customHeight="1" x14ac:dyDescent="0.3">
      <c r="B125" s="15" t="s">
        <v>23</v>
      </c>
      <c r="C125" s="16">
        <v>280645</v>
      </c>
      <c r="D125" s="16">
        <v>312801</v>
      </c>
      <c r="E125" s="16">
        <v>291895</v>
      </c>
    </row>
    <row r="126" spans="2:5" ht="12" customHeight="1" x14ac:dyDescent="0.3">
      <c r="B126" s="15" t="s">
        <v>24</v>
      </c>
      <c r="C126" s="16">
        <v>659659</v>
      </c>
      <c r="D126" s="16">
        <v>768038</v>
      </c>
      <c r="E126" s="16">
        <v>792731</v>
      </c>
    </row>
    <row r="127" spans="2:5" ht="12" customHeight="1" x14ac:dyDescent="0.3">
      <c r="B127" s="15" t="s">
        <v>46</v>
      </c>
      <c r="C127" s="16">
        <v>513536</v>
      </c>
      <c r="D127" s="16">
        <v>601877</v>
      </c>
      <c r="E127" s="16">
        <v>691828</v>
      </c>
    </row>
    <row r="128" spans="2:5" ht="12" customHeight="1" x14ac:dyDescent="0.3">
      <c r="B128" s="15" t="s">
        <v>26</v>
      </c>
      <c r="C128" s="16">
        <v>1021496</v>
      </c>
      <c r="D128" s="16">
        <v>1485055</v>
      </c>
      <c r="E128" s="16">
        <v>1569903</v>
      </c>
    </row>
    <row r="129" spans="1:5" ht="12" customHeight="1" x14ac:dyDescent="0.3">
      <c r="B129" s="15" t="s">
        <v>27</v>
      </c>
      <c r="C129" s="16">
        <v>320109</v>
      </c>
      <c r="D129" s="16">
        <v>330649</v>
      </c>
      <c r="E129" s="16">
        <v>290038</v>
      </c>
    </row>
    <row r="130" spans="1:5" ht="12" customHeight="1" x14ac:dyDescent="0.3">
      <c r="B130" s="15" t="s">
        <v>28</v>
      </c>
      <c r="C130" s="16">
        <v>135913</v>
      </c>
      <c r="D130" s="16">
        <v>154509</v>
      </c>
      <c r="E130" s="16">
        <v>121440</v>
      </c>
    </row>
    <row r="131" spans="1:5" ht="12" customHeight="1" x14ac:dyDescent="0.3">
      <c r="B131" s="15" t="s">
        <v>29</v>
      </c>
      <c r="C131" s="16">
        <v>437590</v>
      </c>
      <c r="D131" s="16">
        <v>450060</v>
      </c>
      <c r="E131" s="16">
        <v>398783</v>
      </c>
    </row>
    <row r="132" spans="1:5" ht="12" customHeight="1" x14ac:dyDescent="0.3">
      <c r="B132" s="15" t="s">
        <v>30</v>
      </c>
      <c r="C132" s="16">
        <v>412066</v>
      </c>
      <c r="D132" s="16">
        <v>510373</v>
      </c>
      <c r="E132" s="16">
        <v>411064</v>
      </c>
    </row>
    <row r="133" spans="1:5" ht="12" customHeight="1" x14ac:dyDescent="0.3">
      <c r="B133" s="15" t="s">
        <v>31</v>
      </c>
      <c r="C133" s="16">
        <v>235048</v>
      </c>
      <c r="D133" s="16">
        <v>533198</v>
      </c>
      <c r="E133" s="16">
        <v>454421</v>
      </c>
    </row>
    <row r="134" spans="1:5" ht="12" customHeight="1" x14ac:dyDescent="0.3">
      <c r="B134" s="15" t="s">
        <v>32</v>
      </c>
      <c r="C134" s="16">
        <v>51985</v>
      </c>
      <c r="D134" s="16">
        <v>60468</v>
      </c>
      <c r="E134" s="16">
        <v>79312</v>
      </c>
    </row>
    <row r="135" spans="1:5" ht="12" customHeight="1" x14ac:dyDescent="0.3">
      <c r="B135" s="15" t="s">
        <v>33</v>
      </c>
      <c r="C135" s="16">
        <v>641811</v>
      </c>
      <c r="D135" s="16">
        <v>937207</v>
      </c>
      <c r="E135" s="16">
        <v>1934925</v>
      </c>
    </row>
    <row r="136" spans="1:5" ht="12" customHeight="1" x14ac:dyDescent="0.3">
      <c r="B136" s="15" t="s">
        <v>34</v>
      </c>
      <c r="C136" s="16">
        <v>289228</v>
      </c>
      <c r="D136" s="16">
        <v>331325</v>
      </c>
      <c r="E136" s="16">
        <v>465207</v>
      </c>
    </row>
    <row r="137" spans="1:5" ht="12" customHeight="1" x14ac:dyDescent="0.3">
      <c r="B137" s="15" t="s">
        <v>35</v>
      </c>
      <c r="C137" s="16">
        <v>638200</v>
      </c>
      <c r="D137" s="16">
        <v>580560</v>
      </c>
      <c r="E137" s="16">
        <v>590649</v>
      </c>
    </row>
    <row r="138" spans="1:5" ht="12" customHeight="1" x14ac:dyDescent="0.3">
      <c r="B138" s="15" t="s">
        <v>36</v>
      </c>
      <c r="C138" s="16">
        <v>643940</v>
      </c>
      <c r="D138" s="16">
        <v>739578</v>
      </c>
      <c r="E138" s="16">
        <v>1322454</v>
      </c>
    </row>
    <row r="139" spans="1:5" ht="12" customHeight="1" x14ac:dyDescent="0.3">
      <c r="B139" s="15" t="s">
        <v>41</v>
      </c>
      <c r="C139" s="16">
        <f>SUM(C102:C138)</f>
        <v>17724826</v>
      </c>
      <c r="D139" s="16">
        <f>SUM(D102:D138)</f>
        <v>21095600</v>
      </c>
      <c r="E139" s="16">
        <f>SUM(E102:E138)</f>
        <v>23774979</v>
      </c>
    </row>
    <row r="140" spans="1:5" ht="12" customHeight="1" x14ac:dyDescent="0.35">
      <c r="B140" s="32" t="s">
        <v>118</v>
      </c>
    </row>
    <row r="142" spans="1:5" ht="12" customHeight="1" x14ac:dyDescent="0.3">
      <c r="A142" s="40"/>
      <c r="B142" s="529" t="s">
        <v>662</v>
      </c>
      <c r="C142" s="529"/>
      <c r="D142" s="529"/>
      <c r="E142" s="529"/>
    </row>
    <row r="143" spans="1:5" ht="12" customHeight="1" x14ac:dyDescent="0.3">
      <c r="B143" s="36" t="s">
        <v>50</v>
      </c>
      <c r="C143" s="36">
        <v>2020</v>
      </c>
      <c r="D143" s="36">
        <v>2021</v>
      </c>
      <c r="E143" s="36">
        <v>2022</v>
      </c>
    </row>
    <row r="144" spans="1:5" ht="12" customHeight="1" x14ac:dyDescent="0.3">
      <c r="B144" s="33" t="s">
        <v>41</v>
      </c>
      <c r="C144" s="16">
        <v>17724826</v>
      </c>
      <c r="D144" s="16">
        <v>21095600</v>
      </c>
      <c r="E144" s="16">
        <v>23774979</v>
      </c>
    </row>
    <row r="145" spans="1:5" ht="12" customHeight="1" x14ac:dyDescent="0.3">
      <c r="B145" s="546" t="s">
        <v>118</v>
      </c>
      <c r="C145" s="546"/>
      <c r="D145" s="546"/>
      <c r="E145" s="546"/>
    </row>
    <row r="147" spans="1:5" ht="12" customHeight="1" x14ac:dyDescent="0.3">
      <c r="A147" s="40"/>
      <c r="B147" s="530" t="s">
        <v>663</v>
      </c>
      <c r="C147" s="530"/>
      <c r="D147" s="530"/>
      <c r="E147" s="530"/>
    </row>
    <row r="148" spans="1:5" ht="12" customHeight="1" x14ac:dyDescent="0.3">
      <c r="B148" s="13" t="s">
        <v>115</v>
      </c>
      <c r="C148" s="14">
        <v>2020</v>
      </c>
      <c r="D148" s="14">
        <v>2021</v>
      </c>
      <c r="E148" s="14">
        <v>2022</v>
      </c>
    </row>
    <row r="149" spans="1:5" ht="12" customHeight="1" x14ac:dyDescent="0.3">
      <c r="B149" s="15" t="s">
        <v>1</v>
      </c>
      <c r="C149" s="16">
        <v>12</v>
      </c>
      <c r="D149" s="16">
        <v>10724</v>
      </c>
      <c r="E149" s="16">
        <v>12620</v>
      </c>
    </row>
    <row r="150" spans="1:5" ht="12" customHeight="1" x14ac:dyDescent="0.3">
      <c r="B150" s="15" t="s">
        <v>2</v>
      </c>
      <c r="C150" s="16">
        <v>8195</v>
      </c>
      <c r="D150" s="16">
        <v>22467</v>
      </c>
      <c r="E150" s="16">
        <v>24724</v>
      </c>
    </row>
    <row r="151" spans="1:5" ht="12" customHeight="1" x14ac:dyDescent="0.3">
      <c r="B151" s="15" t="s">
        <v>44</v>
      </c>
      <c r="C151" s="16" t="s">
        <v>119</v>
      </c>
      <c r="D151" s="16">
        <v>10481</v>
      </c>
      <c r="E151" s="16">
        <v>11572</v>
      </c>
    </row>
    <row r="152" spans="1:5" ht="12" customHeight="1" x14ac:dyDescent="0.3">
      <c r="B152" s="15" t="s">
        <v>4</v>
      </c>
      <c r="C152" s="16">
        <v>1721</v>
      </c>
      <c r="D152" s="16">
        <v>6548</v>
      </c>
      <c r="E152" s="16">
        <v>7369</v>
      </c>
    </row>
    <row r="153" spans="1:5" ht="12" customHeight="1" x14ac:dyDescent="0.3">
      <c r="B153" s="15" t="s">
        <v>5</v>
      </c>
      <c r="C153" s="16">
        <v>16005</v>
      </c>
      <c r="D153" s="16">
        <v>67336</v>
      </c>
      <c r="E153" s="16">
        <v>74901</v>
      </c>
    </row>
    <row r="154" spans="1:5" ht="12" customHeight="1" x14ac:dyDescent="0.3">
      <c r="B154" s="15" t="s">
        <v>7</v>
      </c>
      <c r="C154" s="16" t="s">
        <v>119</v>
      </c>
      <c r="D154" s="16">
        <v>15498</v>
      </c>
      <c r="E154" s="16">
        <v>23409</v>
      </c>
    </row>
    <row r="155" spans="1:5" ht="12" customHeight="1" x14ac:dyDescent="0.3">
      <c r="B155" s="15" t="s">
        <v>8</v>
      </c>
      <c r="C155" s="16">
        <v>6021</v>
      </c>
      <c r="D155" s="16">
        <v>35989</v>
      </c>
      <c r="E155" s="16">
        <v>43309</v>
      </c>
    </row>
    <row r="156" spans="1:5" ht="12" customHeight="1" x14ac:dyDescent="0.3">
      <c r="B156" s="15" t="s">
        <v>6</v>
      </c>
      <c r="C156" s="16" t="s">
        <v>119</v>
      </c>
      <c r="D156" s="16">
        <v>1193</v>
      </c>
      <c r="E156" s="16">
        <v>1431</v>
      </c>
    </row>
    <row r="157" spans="1:5" ht="12" customHeight="1" x14ac:dyDescent="0.3">
      <c r="B157" s="15" t="s">
        <v>116</v>
      </c>
      <c r="C157" s="16">
        <v>6</v>
      </c>
      <c r="D157" s="16">
        <v>12430</v>
      </c>
      <c r="E157" s="16">
        <v>14466</v>
      </c>
    </row>
    <row r="158" spans="1:5" ht="12" customHeight="1" x14ac:dyDescent="0.3">
      <c r="B158" s="15" t="s">
        <v>10</v>
      </c>
      <c r="C158" s="16">
        <v>6595</v>
      </c>
      <c r="D158" s="16">
        <v>25926</v>
      </c>
      <c r="E158" s="16">
        <v>30093</v>
      </c>
    </row>
    <row r="159" spans="1:5" ht="12" customHeight="1" x14ac:dyDescent="0.3">
      <c r="B159" s="15" t="s">
        <v>11</v>
      </c>
      <c r="C159" s="16" t="s">
        <v>119</v>
      </c>
      <c r="D159" s="16">
        <v>11018</v>
      </c>
      <c r="E159" s="16">
        <v>14701</v>
      </c>
    </row>
    <row r="160" spans="1:5" ht="12" customHeight="1" x14ac:dyDescent="0.3">
      <c r="B160" s="15" t="s">
        <v>12</v>
      </c>
      <c r="C160" s="16">
        <v>90</v>
      </c>
      <c r="D160" s="16">
        <v>5973</v>
      </c>
      <c r="E160" s="16">
        <v>6881</v>
      </c>
    </row>
    <row r="161" spans="2:5" ht="12" customHeight="1" x14ac:dyDescent="0.3">
      <c r="B161" s="15" t="s">
        <v>13</v>
      </c>
      <c r="C161" s="16" t="s">
        <v>119</v>
      </c>
      <c r="D161" s="16">
        <v>929</v>
      </c>
      <c r="E161" s="16">
        <v>2003</v>
      </c>
    </row>
    <row r="162" spans="2:5" ht="12" customHeight="1" x14ac:dyDescent="0.3">
      <c r="B162" s="15" t="s">
        <v>14</v>
      </c>
      <c r="C162" s="16">
        <v>48</v>
      </c>
      <c r="D162" s="16">
        <v>3003</v>
      </c>
      <c r="E162" s="16">
        <v>3854</v>
      </c>
    </row>
    <row r="163" spans="2:5" ht="12" customHeight="1" x14ac:dyDescent="0.3">
      <c r="B163" s="17" t="s">
        <v>117</v>
      </c>
      <c r="C163" s="16">
        <v>899</v>
      </c>
      <c r="D163" s="16">
        <v>17814</v>
      </c>
      <c r="E163" s="16">
        <v>13480</v>
      </c>
    </row>
    <row r="164" spans="2:5" ht="12" customHeight="1" x14ac:dyDescent="0.3">
      <c r="B164" s="15" t="s">
        <v>15</v>
      </c>
      <c r="C164" s="16">
        <v>5857</v>
      </c>
      <c r="D164" s="16">
        <v>23885</v>
      </c>
      <c r="E164" s="16">
        <v>27732</v>
      </c>
    </row>
    <row r="165" spans="2:5" ht="12" customHeight="1" x14ac:dyDescent="0.3">
      <c r="B165" s="15" t="s">
        <v>16</v>
      </c>
      <c r="C165" s="16">
        <v>5515</v>
      </c>
      <c r="D165" s="16">
        <v>6486</v>
      </c>
      <c r="E165" s="16">
        <v>7330</v>
      </c>
    </row>
    <row r="166" spans="2:5" ht="12" customHeight="1" x14ac:dyDescent="0.3">
      <c r="B166" s="15" t="s">
        <v>17</v>
      </c>
      <c r="C166" s="16">
        <v>18819</v>
      </c>
      <c r="D166" s="16">
        <v>65821</v>
      </c>
      <c r="E166" s="16">
        <v>77854</v>
      </c>
    </row>
    <row r="167" spans="2:5" ht="12" customHeight="1" x14ac:dyDescent="0.3">
      <c r="B167" s="15" t="s">
        <v>18</v>
      </c>
      <c r="C167" s="16">
        <v>27586</v>
      </c>
      <c r="D167" s="16">
        <v>85019</v>
      </c>
      <c r="E167" s="16">
        <v>88765</v>
      </c>
    </row>
    <row r="168" spans="2:5" ht="12" customHeight="1" x14ac:dyDescent="0.3">
      <c r="B168" s="15" t="s">
        <v>21</v>
      </c>
      <c r="C168" s="16" t="s">
        <v>119</v>
      </c>
      <c r="D168" s="16">
        <v>51150</v>
      </c>
      <c r="E168" s="16">
        <v>63714</v>
      </c>
    </row>
    <row r="169" spans="2:5" ht="12" customHeight="1" x14ac:dyDescent="0.3">
      <c r="B169" s="15" t="s">
        <v>19</v>
      </c>
      <c r="C169" s="16">
        <v>21822</v>
      </c>
      <c r="D169" s="16">
        <v>88419</v>
      </c>
      <c r="E169" s="16">
        <v>115264</v>
      </c>
    </row>
    <row r="170" spans="2:5" ht="12" customHeight="1" x14ac:dyDescent="0.3">
      <c r="B170" s="15" t="s">
        <v>22</v>
      </c>
      <c r="C170" s="16" t="s">
        <v>119</v>
      </c>
      <c r="D170" s="16">
        <v>2270</v>
      </c>
      <c r="E170" s="16">
        <v>5392</v>
      </c>
    </row>
    <row r="171" spans="2:5" ht="12" customHeight="1" x14ac:dyDescent="0.3">
      <c r="B171" s="15" t="s">
        <v>20</v>
      </c>
      <c r="C171" s="16">
        <v>26380</v>
      </c>
      <c r="D171" s="16">
        <v>126795</v>
      </c>
      <c r="E171" s="16">
        <v>128533</v>
      </c>
    </row>
    <row r="172" spans="2:5" ht="12" customHeight="1" x14ac:dyDescent="0.3">
      <c r="B172" s="15" t="s">
        <v>23</v>
      </c>
      <c r="C172" s="16">
        <v>2529</v>
      </c>
      <c r="D172" s="16">
        <v>7868</v>
      </c>
      <c r="E172" s="16">
        <v>8080</v>
      </c>
    </row>
    <row r="173" spans="2:5" ht="12" customHeight="1" x14ac:dyDescent="0.3">
      <c r="B173" s="15" t="s">
        <v>24</v>
      </c>
      <c r="C173" s="16">
        <v>2</v>
      </c>
      <c r="D173" s="16">
        <v>20482</v>
      </c>
      <c r="E173" s="16">
        <v>29597</v>
      </c>
    </row>
    <row r="174" spans="2:5" ht="12" customHeight="1" x14ac:dyDescent="0.3">
      <c r="B174" s="15" t="s">
        <v>46</v>
      </c>
      <c r="C174" s="16">
        <v>12141</v>
      </c>
      <c r="D174" s="16">
        <v>28093</v>
      </c>
      <c r="E174" s="16">
        <v>33004</v>
      </c>
    </row>
    <row r="175" spans="2:5" ht="12" customHeight="1" x14ac:dyDescent="0.3">
      <c r="B175" s="15" t="s">
        <v>26</v>
      </c>
      <c r="C175" s="16">
        <v>10919</v>
      </c>
      <c r="D175" s="16">
        <v>46351</v>
      </c>
      <c r="E175" s="16">
        <v>48864</v>
      </c>
    </row>
    <row r="176" spans="2:5" ht="12" customHeight="1" x14ac:dyDescent="0.3">
      <c r="B176" s="15" t="s">
        <v>27</v>
      </c>
      <c r="C176" s="16" t="s">
        <v>119</v>
      </c>
      <c r="D176" s="16">
        <v>6706</v>
      </c>
      <c r="E176" s="16">
        <v>6018</v>
      </c>
    </row>
    <row r="177" spans="1:5" ht="12" customHeight="1" x14ac:dyDescent="0.3">
      <c r="B177" s="15" t="s">
        <v>28</v>
      </c>
      <c r="C177" s="16" t="s">
        <v>119</v>
      </c>
      <c r="D177" s="16">
        <v>7953</v>
      </c>
      <c r="E177" s="16">
        <v>6867</v>
      </c>
    </row>
    <row r="178" spans="1:5" ht="12" customHeight="1" x14ac:dyDescent="0.3">
      <c r="B178" s="15" t="s">
        <v>29</v>
      </c>
      <c r="C178" s="16">
        <v>2223</v>
      </c>
      <c r="D178" s="16">
        <v>5388</v>
      </c>
      <c r="E178" s="16">
        <v>5668</v>
      </c>
    </row>
    <row r="179" spans="1:5" ht="12" customHeight="1" x14ac:dyDescent="0.3">
      <c r="B179" s="15" t="s">
        <v>30</v>
      </c>
      <c r="C179" s="16">
        <v>4985</v>
      </c>
      <c r="D179" s="16">
        <v>12377</v>
      </c>
      <c r="E179" s="16">
        <v>11866</v>
      </c>
    </row>
    <row r="180" spans="1:5" ht="12" customHeight="1" x14ac:dyDescent="0.3">
      <c r="B180" s="15" t="s">
        <v>31</v>
      </c>
      <c r="C180" s="16">
        <v>118</v>
      </c>
      <c r="D180" s="16">
        <v>26912</v>
      </c>
      <c r="E180" s="16">
        <v>24440</v>
      </c>
    </row>
    <row r="181" spans="1:5" ht="12" customHeight="1" x14ac:dyDescent="0.3">
      <c r="B181" s="15" t="s">
        <v>32</v>
      </c>
      <c r="C181" s="16">
        <v>136</v>
      </c>
      <c r="D181" s="16">
        <v>3360</v>
      </c>
      <c r="E181" s="16">
        <v>4726</v>
      </c>
    </row>
    <row r="182" spans="1:5" ht="12" customHeight="1" x14ac:dyDescent="0.3">
      <c r="B182" s="15" t="s">
        <v>33</v>
      </c>
      <c r="C182" s="16" t="s">
        <v>119</v>
      </c>
      <c r="D182" s="16">
        <v>42875</v>
      </c>
      <c r="E182" s="16">
        <v>114582</v>
      </c>
    </row>
    <row r="183" spans="1:5" ht="12" customHeight="1" x14ac:dyDescent="0.3">
      <c r="B183" s="15" t="s">
        <v>34</v>
      </c>
      <c r="C183" s="16">
        <v>3711</v>
      </c>
      <c r="D183" s="16">
        <v>24499</v>
      </c>
      <c r="E183" s="16">
        <v>38938</v>
      </c>
    </row>
    <row r="184" spans="1:5" ht="12" customHeight="1" x14ac:dyDescent="0.3">
      <c r="B184" s="15" t="s">
        <v>35</v>
      </c>
      <c r="C184" s="16">
        <v>22973</v>
      </c>
      <c r="D184" s="16">
        <v>53533</v>
      </c>
      <c r="E184" s="16">
        <v>53537</v>
      </c>
    </row>
    <row r="185" spans="1:5" ht="12" customHeight="1" x14ac:dyDescent="0.3">
      <c r="B185" s="15" t="s">
        <v>36</v>
      </c>
      <c r="C185" s="16" t="s">
        <v>119</v>
      </c>
      <c r="D185" s="16">
        <v>34455</v>
      </c>
      <c r="E185" s="16">
        <v>66592</v>
      </c>
    </row>
    <row r="186" spans="1:5" s="40" customFormat="1" ht="12" customHeight="1" x14ac:dyDescent="0.3">
      <c r="B186" s="39" t="s">
        <v>41</v>
      </c>
      <c r="C186" s="27">
        <f>SUM(C149:C185)</f>
        <v>205308</v>
      </c>
      <c r="D186" s="27">
        <f>SUM(D149:D185)</f>
        <v>1018026</v>
      </c>
      <c r="E186" s="27">
        <f>SUM(E149:E185)</f>
        <v>1252176</v>
      </c>
    </row>
    <row r="187" spans="1:5" ht="12" customHeight="1" x14ac:dyDescent="0.3">
      <c r="B187" s="546" t="s">
        <v>118</v>
      </c>
      <c r="C187" s="546"/>
      <c r="D187" s="546"/>
      <c r="E187" s="546"/>
    </row>
    <row r="189" spans="1:5" ht="12" customHeight="1" x14ac:dyDescent="0.3">
      <c r="A189" s="40"/>
      <c r="B189" s="529" t="s">
        <v>664</v>
      </c>
      <c r="C189" s="529"/>
      <c r="D189" s="529"/>
      <c r="E189" s="529"/>
    </row>
    <row r="190" spans="1:5" ht="12" customHeight="1" x14ac:dyDescent="0.3">
      <c r="B190" s="41" t="s">
        <v>50</v>
      </c>
      <c r="C190" s="36">
        <v>2020</v>
      </c>
      <c r="D190" s="36">
        <v>2021</v>
      </c>
      <c r="E190" s="36">
        <v>2022</v>
      </c>
    </row>
    <row r="191" spans="1:5" ht="12" customHeight="1" x14ac:dyDescent="0.3">
      <c r="B191" s="15" t="s">
        <v>41</v>
      </c>
      <c r="C191" s="16">
        <v>205308</v>
      </c>
      <c r="D191" s="16">
        <v>1018026</v>
      </c>
      <c r="E191" s="16">
        <v>1252176</v>
      </c>
    </row>
    <row r="192" spans="1:5" ht="12" customHeight="1" x14ac:dyDescent="0.3">
      <c r="B192" s="546" t="s">
        <v>118</v>
      </c>
      <c r="C192" s="546"/>
      <c r="D192" s="546"/>
      <c r="E192" s="546"/>
    </row>
    <row r="194" spans="1:5" ht="12" customHeight="1" x14ac:dyDescent="0.3">
      <c r="A194" s="40"/>
      <c r="B194" s="541" t="s">
        <v>665</v>
      </c>
      <c r="C194" s="542"/>
      <c r="D194" s="542"/>
      <c r="E194" s="543"/>
    </row>
    <row r="195" spans="1:5" ht="12" customHeight="1" x14ac:dyDescent="0.3">
      <c r="B195" s="13" t="s">
        <v>115</v>
      </c>
      <c r="C195" s="14">
        <v>2020</v>
      </c>
      <c r="D195" s="14">
        <v>2021</v>
      </c>
      <c r="E195" s="14">
        <v>2022</v>
      </c>
    </row>
    <row r="196" spans="1:5" ht="12" customHeight="1" x14ac:dyDescent="0.3">
      <c r="B196" s="15" t="s">
        <v>1</v>
      </c>
      <c r="C196" s="16">
        <v>2161</v>
      </c>
      <c r="D196" s="16">
        <v>2485</v>
      </c>
      <c r="E196" s="16">
        <v>1341</v>
      </c>
    </row>
    <row r="197" spans="1:5" ht="12" customHeight="1" x14ac:dyDescent="0.3">
      <c r="B197" s="15" t="s">
        <v>2</v>
      </c>
      <c r="C197" s="16">
        <v>4362</v>
      </c>
      <c r="D197" s="16">
        <v>6250</v>
      </c>
      <c r="E197" s="16">
        <v>9500</v>
      </c>
    </row>
    <row r="198" spans="1:5" ht="12" customHeight="1" x14ac:dyDescent="0.3">
      <c r="B198" s="15" t="s">
        <v>44</v>
      </c>
      <c r="C198" s="16">
        <v>1614</v>
      </c>
      <c r="D198" s="16">
        <v>2950</v>
      </c>
      <c r="E198" s="16">
        <v>1788</v>
      </c>
    </row>
    <row r="199" spans="1:5" ht="12" customHeight="1" x14ac:dyDescent="0.3">
      <c r="B199" s="15" t="s">
        <v>4</v>
      </c>
      <c r="C199" s="16">
        <v>1470</v>
      </c>
      <c r="D199" s="16">
        <v>2570</v>
      </c>
      <c r="E199" s="16">
        <v>2900</v>
      </c>
    </row>
    <row r="200" spans="1:5" ht="12" customHeight="1" x14ac:dyDescent="0.3">
      <c r="B200" s="15" t="s">
        <v>5</v>
      </c>
      <c r="C200" s="16">
        <v>21761</v>
      </c>
      <c r="D200" s="16">
        <v>19150</v>
      </c>
      <c r="E200" s="16">
        <v>15834</v>
      </c>
    </row>
    <row r="201" spans="1:5" ht="12" customHeight="1" x14ac:dyDescent="0.3">
      <c r="B201" s="15" t="s">
        <v>7</v>
      </c>
      <c r="C201" s="16">
        <v>2633</v>
      </c>
      <c r="D201" s="16">
        <v>2491</v>
      </c>
      <c r="E201" s="16">
        <v>2189</v>
      </c>
    </row>
    <row r="202" spans="1:5" ht="12" customHeight="1" x14ac:dyDescent="0.3">
      <c r="B202" s="15" t="s">
        <v>8</v>
      </c>
      <c r="C202" s="16">
        <v>19501</v>
      </c>
      <c r="D202" s="16">
        <v>20774</v>
      </c>
      <c r="E202" s="16">
        <v>13492</v>
      </c>
    </row>
    <row r="203" spans="1:5" ht="12" customHeight="1" x14ac:dyDescent="0.3">
      <c r="B203" s="15" t="s">
        <v>6</v>
      </c>
      <c r="C203" s="16">
        <v>1960</v>
      </c>
      <c r="D203" s="16">
        <v>2178</v>
      </c>
      <c r="E203" s="16">
        <v>2440</v>
      </c>
    </row>
    <row r="204" spans="1:5" ht="12" customHeight="1" x14ac:dyDescent="0.3">
      <c r="B204" s="15" t="s">
        <v>116</v>
      </c>
      <c r="C204" s="16">
        <v>1943</v>
      </c>
      <c r="D204" s="16">
        <v>1951</v>
      </c>
      <c r="E204" s="16">
        <v>1994</v>
      </c>
    </row>
    <row r="205" spans="1:5" ht="12" customHeight="1" x14ac:dyDescent="0.3">
      <c r="B205" s="15" t="s">
        <v>10</v>
      </c>
      <c r="C205" s="16">
        <v>10069</v>
      </c>
      <c r="D205" s="16">
        <v>17907</v>
      </c>
      <c r="E205" s="16">
        <v>21336</v>
      </c>
    </row>
    <row r="206" spans="1:5" ht="12" customHeight="1" x14ac:dyDescent="0.3">
      <c r="B206" s="15" t="s">
        <v>11</v>
      </c>
      <c r="C206" s="16">
        <v>951</v>
      </c>
      <c r="D206" s="16">
        <v>1460</v>
      </c>
      <c r="E206" s="16">
        <v>1306</v>
      </c>
    </row>
    <row r="207" spans="1:5" ht="12" customHeight="1" x14ac:dyDescent="0.3">
      <c r="B207" s="15" t="s">
        <v>12</v>
      </c>
      <c r="C207" s="16">
        <v>2653</v>
      </c>
      <c r="D207" s="16">
        <v>2352</v>
      </c>
      <c r="E207" s="16">
        <v>9522</v>
      </c>
    </row>
    <row r="208" spans="1:5" ht="12" customHeight="1" x14ac:dyDescent="0.3">
      <c r="B208" s="15" t="s">
        <v>13</v>
      </c>
      <c r="C208" s="16">
        <v>818</v>
      </c>
      <c r="D208" s="16">
        <v>1499</v>
      </c>
      <c r="E208" s="16">
        <v>811</v>
      </c>
    </row>
    <row r="209" spans="2:5" ht="12" customHeight="1" x14ac:dyDescent="0.3">
      <c r="B209" s="15" t="s">
        <v>14</v>
      </c>
      <c r="C209" s="16">
        <v>10694</v>
      </c>
      <c r="D209" s="16">
        <v>7043</v>
      </c>
      <c r="E209" s="16">
        <v>6001</v>
      </c>
    </row>
    <row r="210" spans="2:5" ht="12" customHeight="1" x14ac:dyDescent="0.3">
      <c r="B210" s="15" t="s">
        <v>117</v>
      </c>
      <c r="C210" s="16">
        <v>11211</v>
      </c>
      <c r="D210" s="16">
        <v>28609</v>
      </c>
      <c r="E210" s="16">
        <v>17322</v>
      </c>
    </row>
    <row r="211" spans="2:5" ht="12" customHeight="1" x14ac:dyDescent="0.3">
      <c r="B211" s="15" t="s">
        <v>15</v>
      </c>
      <c r="C211" s="16">
        <v>9459</v>
      </c>
      <c r="D211" s="16">
        <v>7165</v>
      </c>
      <c r="E211" s="16">
        <v>6639</v>
      </c>
    </row>
    <row r="212" spans="2:5" ht="12" customHeight="1" x14ac:dyDescent="0.3">
      <c r="B212" s="15" t="s">
        <v>16</v>
      </c>
      <c r="C212" s="16">
        <v>1318</v>
      </c>
      <c r="D212" s="16">
        <v>1739</v>
      </c>
      <c r="E212" s="16">
        <v>1628</v>
      </c>
    </row>
    <row r="213" spans="2:5" ht="12" customHeight="1" x14ac:dyDescent="0.3">
      <c r="B213" s="15" t="s">
        <v>17</v>
      </c>
      <c r="C213" s="16">
        <v>18987</v>
      </c>
      <c r="D213" s="16">
        <v>26301</v>
      </c>
      <c r="E213" s="16">
        <v>22428</v>
      </c>
    </row>
    <row r="214" spans="2:5" ht="12" customHeight="1" x14ac:dyDescent="0.3">
      <c r="B214" s="15" t="s">
        <v>18</v>
      </c>
      <c r="C214" s="16">
        <v>11258</v>
      </c>
      <c r="D214" s="16">
        <v>20624</v>
      </c>
      <c r="E214" s="16">
        <v>16504</v>
      </c>
    </row>
    <row r="215" spans="2:5" ht="12" customHeight="1" x14ac:dyDescent="0.3">
      <c r="B215" s="15" t="s">
        <v>21</v>
      </c>
      <c r="C215" s="16">
        <v>6558</v>
      </c>
      <c r="D215" s="16">
        <v>5686</v>
      </c>
      <c r="E215" s="16">
        <v>4345</v>
      </c>
    </row>
    <row r="216" spans="2:5" ht="12" customHeight="1" x14ac:dyDescent="0.3">
      <c r="B216" s="15" t="s">
        <v>19</v>
      </c>
      <c r="C216" s="16">
        <v>17750</v>
      </c>
      <c r="D216" s="16">
        <v>24080</v>
      </c>
      <c r="E216" s="16">
        <v>30927</v>
      </c>
    </row>
    <row r="217" spans="2:5" ht="12" customHeight="1" x14ac:dyDescent="0.3">
      <c r="B217" s="15" t="s">
        <v>22</v>
      </c>
      <c r="C217" s="16">
        <v>355</v>
      </c>
      <c r="D217" s="16">
        <v>354</v>
      </c>
      <c r="E217" s="16">
        <v>1062</v>
      </c>
    </row>
    <row r="218" spans="2:5" ht="12" customHeight="1" x14ac:dyDescent="0.3">
      <c r="B218" s="15" t="s">
        <v>20</v>
      </c>
      <c r="C218" s="16">
        <v>39207</v>
      </c>
      <c r="D218" s="16">
        <v>22175</v>
      </c>
      <c r="E218" s="16">
        <v>25800</v>
      </c>
    </row>
    <row r="219" spans="2:5" ht="12" customHeight="1" x14ac:dyDescent="0.3">
      <c r="B219" s="15" t="s">
        <v>23</v>
      </c>
      <c r="C219" s="16">
        <v>1998</v>
      </c>
      <c r="D219" s="16">
        <v>2649</v>
      </c>
      <c r="E219" s="16">
        <v>2770</v>
      </c>
    </row>
    <row r="220" spans="2:5" ht="12" customHeight="1" x14ac:dyDescent="0.3">
      <c r="B220" s="15" t="s">
        <v>24</v>
      </c>
      <c r="C220" s="16">
        <v>5957</v>
      </c>
      <c r="D220" s="16">
        <v>19008</v>
      </c>
      <c r="E220" s="16">
        <v>17128</v>
      </c>
    </row>
    <row r="221" spans="2:5" ht="12" customHeight="1" x14ac:dyDescent="0.3">
      <c r="B221" s="15" t="s">
        <v>46</v>
      </c>
      <c r="C221" s="16">
        <v>3821</v>
      </c>
      <c r="D221" s="16">
        <v>5240</v>
      </c>
      <c r="E221" s="16">
        <v>4837</v>
      </c>
    </row>
    <row r="222" spans="2:5" ht="12" customHeight="1" x14ac:dyDescent="0.3">
      <c r="B222" s="15" t="s">
        <v>26</v>
      </c>
      <c r="C222" s="16">
        <v>6552</v>
      </c>
      <c r="D222" s="16">
        <v>10399</v>
      </c>
      <c r="E222" s="16">
        <v>12289</v>
      </c>
    </row>
    <row r="223" spans="2:5" ht="12" customHeight="1" x14ac:dyDescent="0.3">
      <c r="B223" s="15" t="s">
        <v>27</v>
      </c>
      <c r="C223" s="16">
        <v>3100</v>
      </c>
      <c r="D223" s="16">
        <v>4017</v>
      </c>
      <c r="E223" s="16">
        <v>3361</v>
      </c>
    </row>
    <row r="224" spans="2:5" ht="12" customHeight="1" x14ac:dyDescent="0.3">
      <c r="B224" s="15" t="s">
        <v>28</v>
      </c>
      <c r="C224" s="16">
        <v>1220</v>
      </c>
      <c r="D224" s="16">
        <v>1489</v>
      </c>
      <c r="E224" s="16">
        <v>1057</v>
      </c>
    </row>
    <row r="225" spans="1:5" ht="12" customHeight="1" x14ac:dyDescent="0.3">
      <c r="B225" s="15" t="s">
        <v>29</v>
      </c>
      <c r="C225" s="16">
        <v>1702</v>
      </c>
      <c r="D225" s="16">
        <v>3164</v>
      </c>
      <c r="E225" s="16">
        <v>3310</v>
      </c>
    </row>
    <row r="226" spans="1:5" ht="12" customHeight="1" x14ac:dyDescent="0.3">
      <c r="B226" s="15" t="s">
        <v>30</v>
      </c>
      <c r="C226" s="16">
        <v>3568</v>
      </c>
      <c r="D226" s="16">
        <v>4850</v>
      </c>
      <c r="E226" s="16">
        <v>4498</v>
      </c>
    </row>
    <row r="227" spans="1:5" ht="12" customHeight="1" x14ac:dyDescent="0.3">
      <c r="B227" s="15" t="s">
        <v>31</v>
      </c>
      <c r="C227" s="16">
        <v>3765</v>
      </c>
      <c r="D227" s="16">
        <v>1124</v>
      </c>
      <c r="E227" s="16">
        <v>2957</v>
      </c>
    </row>
    <row r="228" spans="1:5" ht="12" customHeight="1" x14ac:dyDescent="0.3">
      <c r="B228" s="15" t="s">
        <v>32</v>
      </c>
      <c r="C228" s="16">
        <v>5005</v>
      </c>
      <c r="D228" s="16">
        <v>6636</v>
      </c>
      <c r="E228" s="16">
        <v>5226</v>
      </c>
    </row>
    <row r="229" spans="1:5" ht="12" customHeight="1" x14ac:dyDescent="0.3">
      <c r="B229" s="15" t="s">
        <v>33</v>
      </c>
      <c r="C229" s="16">
        <v>15888</v>
      </c>
      <c r="D229" s="16">
        <v>13147</v>
      </c>
      <c r="E229" s="16">
        <v>16919</v>
      </c>
    </row>
    <row r="230" spans="1:5" ht="12" customHeight="1" x14ac:dyDescent="0.3">
      <c r="B230" s="15" t="s">
        <v>34</v>
      </c>
      <c r="C230" s="16">
        <v>2455</v>
      </c>
      <c r="D230" s="16">
        <v>2149</v>
      </c>
      <c r="E230" s="16">
        <v>3524</v>
      </c>
    </row>
    <row r="231" spans="1:5" ht="12" customHeight="1" x14ac:dyDescent="0.3">
      <c r="B231" s="15" t="s">
        <v>35</v>
      </c>
      <c r="C231" s="16">
        <v>9112</v>
      </c>
      <c r="D231" s="16">
        <v>8772</v>
      </c>
      <c r="E231" s="16">
        <v>16353</v>
      </c>
    </row>
    <row r="232" spans="1:5" ht="12" customHeight="1" x14ac:dyDescent="0.3">
      <c r="B232" s="15" t="s">
        <v>36</v>
      </c>
      <c r="C232" s="16">
        <v>3876</v>
      </c>
      <c r="D232" s="16">
        <v>5677</v>
      </c>
      <c r="E232" s="16">
        <v>7397</v>
      </c>
    </row>
    <row r="233" spans="1:5" s="40" customFormat="1" ht="12" customHeight="1" x14ac:dyDescent="0.3">
      <c r="B233" s="39" t="s">
        <v>41</v>
      </c>
      <c r="C233" s="27">
        <f>SUM(C196:C232)</f>
        <v>266712</v>
      </c>
      <c r="D233" s="27">
        <f>SUM(D196:D232)</f>
        <v>316114</v>
      </c>
      <c r="E233" s="27">
        <f>SUM(E196:E232)</f>
        <v>318735</v>
      </c>
    </row>
    <row r="234" spans="1:5" ht="12" customHeight="1" x14ac:dyDescent="0.3">
      <c r="B234" s="546" t="s">
        <v>118</v>
      </c>
      <c r="C234" s="546"/>
      <c r="D234" s="546"/>
      <c r="E234" s="546"/>
    </row>
    <row r="236" spans="1:5" ht="12" customHeight="1" x14ac:dyDescent="0.3">
      <c r="A236" s="40"/>
      <c r="B236" s="548" t="s">
        <v>666</v>
      </c>
      <c r="C236" s="548"/>
      <c r="D236" s="548"/>
      <c r="E236" s="548"/>
    </row>
    <row r="237" spans="1:5" ht="12" customHeight="1" x14ac:dyDescent="0.3">
      <c r="B237" s="41" t="s">
        <v>114</v>
      </c>
      <c r="C237" s="36">
        <v>2020</v>
      </c>
      <c r="D237" s="36">
        <v>2021</v>
      </c>
      <c r="E237" s="36">
        <v>2022</v>
      </c>
    </row>
    <row r="238" spans="1:5" ht="12" customHeight="1" x14ac:dyDescent="0.3">
      <c r="B238" s="15" t="s">
        <v>41</v>
      </c>
      <c r="C238" s="16">
        <v>266712</v>
      </c>
      <c r="D238" s="16">
        <v>316114</v>
      </c>
      <c r="E238" s="16">
        <v>318735</v>
      </c>
    </row>
    <row r="239" spans="1:5" ht="12" customHeight="1" x14ac:dyDescent="0.3">
      <c r="B239" s="546" t="s">
        <v>118</v>
      </c>
      <c r="C239" s="546"/>
      <c r="D239" s="546"/>
      <c r="E239" s="546"/>
    </row>
    <row r="241" spans="1:5" ht="12" customHeight="1" x14ac:dyDescent="0.3">
      <c r="A241" s="40"/>
      <c r="B241" s="530" t="s">
        <v>667</v>
      </c>
      <c r="C241" s="530"/>
      <c r="D241" s="530"/>
      <c r="E241" s="530"/>
    </row>
    <row r="242" spans="1:5" ht="12" customHeight="1" x14ac:dyDescent="0.3">
      <c r="B242" s="13" t="s">
        <v>115</v>
      </c>
      <c r="C242" s="14">
        <v>2020</v>
      </c>
      <c r="D242" s="14">
        <v>2021</v>
      </c>
      <c r="E242" s="14">
        <v>2022</v>
      </c>
    </row>
    <row r="243" spans="1:5" ht="12" customHeight="1" x14ac:dyDescent="0.3">
      <c r="B243" s="15" t="s">
        <v>1</v>
      </c>
      <c r="C243" s="33"/>
      <c r="D243" s="33" t="s">
        <v>119</v>
      </c>
      <c r="E243" s="33" t="s">
        <v>119</v>
      </c>
    </row>
    <row r="244" spans="1:5" ht="12" customHeight="1" x14ac:dyDescent="0.3">
      <c r="B244" s="15" t="s">
        <v>2</v>
      </c>
      <c r="C244" s="33"/>
      <c r="D244" s="33">
        <v>21</v>
      </c>
      <c r="E244" s="33" t="s">
        <v>119</v>
      </c>
    </row>
    <row r="245" spans="1:5" ht="12" customHeight="1" x14ac:dyDescent="0.3">
      <c r="B245" s="15" t="s">
        <v>44</v>
      </c>
      <c r="C245" s="33"/>
      <c r="D245" s="33" t="s">
        <v>119</v>
      </c>
      <c r="E245" s="33">
        <v>4</v>
      </c>
    </row>
    <row r="246" spans="1:5" ht="12" customHeight="1" x14ac:dyDescent="0.3">
      <c r="B246" s="15" t="s">
        <v>4</v>
      </c>
      <c r="C246" s="33"/>
      <c r="D246" s="33" t="s">
        <v>119</v>
      </c>
      <c r="E246" s="33" t="s">
        <v>119</v>
      </c>
    </row>
    <row r="247" spans="1:5" ht="12" customHeight="1" x14ac:dyDescent="0.3">
      <c r="B247" s="15" t="s">
        <v>5</v>
      </c>
      <c r="C247" s="33"/>
      <c r="D247" s="33" t="s">
        <v>119</v>
      </c>
      <c r="E247" s="33" t="s">
        <v>119</v>
      </c>
    </row>
    <row r="248" spans="1:5" ht="12" customHeight="1" x14ac:dyDescent="0.3">
      <c r="B248" s="15" t="s">
        <v>7</v>
      </c>
      <c r="C248" s="33"/>
      <c r="D248" s="33" t="s">
        <v>119</v>
      </c>
      <c r="E248" s="33">
        <v>7607</v>
      </c>
    </row>
    <row r="249" spans="1:5" ht="12" customHeight="1" x14ac:dyDescent="0.3">
      <c r="B249" s="15" t="s">
        <v>8</v>
      </c>
      <c r="C249" s="33"/>
      <c r="D249" s="33" t="s">
        <v>119</v>
      </c>
      <c r="E249" s="33" t="s">
        <v>119</v>
      </c>
    </row>
    <row r="250" spans="1:5" ht="12" customHeight="1" x14ac:dyDescent="0.3">
      <c r="B250" s="15" t="s">
        <v>6</v>
      </c>
      <c r="C250" s="33"/>
      <c r="D250" s="33" t="s">
        <v>119</v>
      </c>
      <c r="E250" s="33" t="s">
        <v>119</v>
      </c>
    </row>
    <row r="251" spans="1:5" ht="12" customHeight="1" x14ac:dyDescent="0.3">
      <c r="B251" s="15" t="s">
        <v>116</v>
      </c>
      <c r="C251" s="33"/>
      <c r="D251" s="33" t="s">
        <v>119</v>
      </c>
      <c r="E251" s="33">
        <v>25</v>
      </c>
    </row>
    <row r="252" spans="1:5" ht="12" customHeight="1" x14ac:dyDescent="0.3">
      <c r="B252" s="15" t="s">
        <v>10</v>
      </c>
      <c r="C252" s="33"/>
      <c r="D252" s="33">
        <v>11</v>
      </c>
      <c r="E252" s="33">
        <v>3</v>
      </c>
    </row>
    <row r="253" spans="1:5" ht="12" customHeight="1" x14ac:dyDescent="0.3">
      <c r="B253" s="15" t="s">
        <v>11</v>
      </c>
      <c r="C253" s="33"/>
      <c r="D253" s="33" t="s">
        <v>119</v>
      </c>
      <c r="E253" s="33">
        <v>31</v>
      </c>
    </row>
    <row r="254" spans="1:5" ht="12" customHeight="1" x14ac:dyDescent="0.3">
      <c r="B254" s="15" t="s">
        <v>12</v>
      </c>
      <c r="C254" s="33"/>
      <c r="D254" s="33" t="s">
        <v>119</v>
      </c>
      <c r="E254" s="33" t="s">
        <v>119</v>
      </c>
    </row>
    <row r="255" spans="1:5" ht="12" customHeight="1" x14ac:dyDescent="0.3">
      <c r="B255" s="15" t="s">
        <v>13</v>
      </c>
      <c r="C255" s="33"/>
      <c r="D255" s="33" t="s">
        <v>119</v>
      </c>
      <c r="E255" s="33" t="s">
        <v>119</v>
      </c>
    </row>
    <row r="256" spans="1:5" ht="12" customHeight="1" x14ac:dyDescent="0.3">
      <c r="B256" s="15" t="s">
        <v>14</v>
      </c>
      <c r="C256" s="33"/>
      <c r="D256" s="33" t="s">
        <v>119</v>
      </c>
      <c r="E256" s="33" t="s">
        <v>119</v>
      </c>
    </row>
    <row r="257" spans="2:5" ht="12" customHeight="1" x14ac:dyDescent="0.3">
      <c r="B257" s="15" t="s">
        <v>117</v>
      </c>
      <c r="C257" s="33"/>
      <c r="D257" s="33" t="s">
        <v>119</v>
      </c>
      <c r="E257" s="33" t="s">
        <v>119</v>
      </c>
    </row>
    <row r="258" spans="2:5" ht="12" customHeight="1" x14ac:dyDescent="0.3">
      <c r="B258" s="15" t="s">
        <v>15</v>
      </c>
      <c r="C258" s="33">
        <v>117</v>
      </c>
      <c r="D258" s="33">
        <v>217</v>
      </c>
      <c r="E258" s="33">
        <v>261</v>
      </c>
    </row>
    <row r="259" spans="2:5" ht="12" customHeight="1" x14ac:dyDescent="0.3">
      <c r="B259" s="15" t="s">
        <v>16</v>
      </c>
      <c r="C259" s="33"/>
      <c r="D259" s="33" t="s">
        <v>119</v>
      </c>
      <c r="E259" s="33" t="s">
        <v>119</v>
      </c>
    </row>
    <row r="260" spans="2:5" ht="12" customHeight="1" x14ac:dyDescent="0.3">
      <c r="B260" s="15" t="s">
        <v>17</v>
      </c>
      <c r="C260" s="33">
        <v>135</v>
      </c>
      <c r="D260" s="33">
        <v>223</v>
      </c>
      <c r="E260" s="33" t="s">
        <v>119</v>
      </c>
    </row>
    <row r="261" spans="2:5" ht="12" customHeight="1" x14ac:dyDescent="0.3">
      <c r="B261" s="15" t="s">
        <v>18</v>
      </c>
      <c r="C261" s="33"/>
      <c r="D261" s="33" t="s">
        <v>119</v>
      </c>
      <c r="E261" s="33" t="s">
        <v>119</v>
      </c>
    </row>
    <row r="262" spans="2:5" ht="12" customHeight="1" x14ac:dyDescent="0.3">
      <c r="B262" s="15" t="s">
        <v>21</v>
      </c>
      <c r="C262" s="33"/>
      <c r="D262" s="33" t="s">
        <v>119</v>
      </c>
      <c r="E262" s="33" t="s">
        <v>119</v>
      </c>
    </row>
    <row r="263" spans="2:5" ht="12" customHeight="1" x14ac:dyDescent="0.3">
      <c r="B263" s="15" t="s">
        <v>19</v>
      </c>
      <c r="C263" s="33"/>
      <c r="D263" s="33" t="s">
        <v>119</v>
      </c>
      <c r="E263" s="33" t="s">
        <v>119</v>
      </c>
    </row>
    <row r="264" spans="2:5" ht="12" customHeight="1" x14ac:dyDescent="0.3">
      <c r="B264" s="15" t="s">
        <v>22</v>
      </c>
      <c r="C264" s="33"/>
      <c r="D264" s="33" t="s">
        <v>119</v>
      </c>
      <c r="E264" s="33" t="s">
        <v>119</v>
      </c>
    </row>
    <row r="265" spans="2:5" ht="12" customHeight="1" x14ac:dyDescent="0.3">
      <c r="B265" s="15" t="s">
        <v>20</v>
      </c>
      <c r="C265" s="33"/>
      <c r="D265" s="33" t="s">
        <v>119</v>
      </c>
      <c r="E265" s="33" t="s">
        <v>119</v>
      </c>
    </row>
    <row r="266" spans="2:5" ht="12" customHeight="1" x14ac:dyDescent="0.3">
      <c r="B266" s="15" t="s">
        <v>23</v>
      </c>
      <c r="C266" s="33">
        <v>4</v>
      </c>
      <c r="D266" s="33">
        <v>22</v>
      </c>
      <c r="E266" s="33">
        <v>46</v>
      </c>
    </row>
    <row r="267" spans="2:5" ht="12" customHeight="1" x14ac:dyDescent="0.3">
      <c r="B267" s="15" t="s">
        <v>24</v>
      </c>
      <c r="C267" s="33"/>
      <c r="D267" s="33" t="s">
        <v>119</v>
      </c>
      <c r="E267" s="33" t="s">
        <v>119</v>
      </c>
    </row>
    <row r="268" spans="2:5" ht="12" customHeight="1" x14ac:dyDescent="0.3">
      <c r="B268" s="15" t="s">
        <v>46</v>
      </c>
      <c r="C268" s="33"/>
      <c r="D268" s="33" t="s">
        <v>119</v>
      </c>
      <c r="E268" s="33">
        <v>162</v>
      </c>
    </row>
    <row r="269" spans="2:5" ht="12" customHeight="1" x14ac:dyDescent="0.3">
      <c r="B269" s="15" t="s">
        <v>26</v>
      </c>
      <c r="C269" s="33">
        <v>17</v>
      </c>
      <c r="D269" s="33">
        <v>22</v>
      </c>
      <c r="E269" s="33" t="s">
        <v>119</v>
      </c>
    </row>
    <row r="270" spans="2:5" ht="12" customHeight="1" x14ac:dyDescent="0.3">
      <c r="B270" s="15" t="s">
        <v>27</v>
      </c>
      <c r="C270" s="33"/>
      <c r="D270" s="33" t="s">
        <v>119</v>
      </c>
      <c r="E270" s="33" t="s">
        <v>119</v>
      </c>
    </row>
    <row r="271" spans="2:5" ht="12" customHeight="1" x14ac:dyDescent="0.3">
      <c r="B271" s="15" t="s">
        <v>28</v>
      </c>
      <c r="C271" s="33"/>
      <c r="D271" s="33" t="s">
        <v>119</v>
      </c>
      <c r="E271" s="33" t="s">
        <v>119</v>
      </c>
    </row>
    <row r="272" spans="2:5" ht="12" customHeight="1" x14ac:dyDescent="0.3">
      <c r="B272" s="15" t="s">
        <v>29</v>
      </c>
      <c r="C272" s="33"/>
      <c r="D272" s="33" t="s">
        <v>119</v>
      </c>
      <c r="E272" s="33" t="s">
        <v>119</v>
      </c>
    </row>
    <row r="273" spans="1:7" ht="12" customHeight="1" x14ac:dyDescent="0.3">
      <c r="B273" s="15" t="s">
        <v>30</v>
      </c>
      <c r="C273" s="33"/>
      <c r="D273" s="33" t="s">
        <v>119</v>
      </c>
      <c r="E273" s="33">
        <v>14</v>
      </c>
    </row>
    <row r="274" spans="1:7" ht="12" customHeight="1" x14ac:dyDescent="0.3">
      <c r="B274" s="15" t="s">
        <v>31</v>
      </c>
      <c r="C274" s="33"/>
      <c r="D274" s="33" t="s">
        <v>119</v>
      </c>
      <c r="E274" s="33">
        <v>358</v>
      </c>
    </row>
    <row r="275" spans="1:7" ht="12" customHeight="1" x14ac:dyDescent="0.3">
      <c r="B275" s="15" t="s">
        <v>32</v>
      </c>
      <c r="C275" s="33"/>
      <c r="D275" s="33" t="s">
        <v>119</v>
      </c>
      <c r="E275" s="33" t="s">
        <v>119</v>
      </c>
    </row>
    <row r="276" spans="1:7" ht="12" customHeight="1" x14ac:dyDescent="0.3">
      <c r="B276" s="15" t="s">
        <v>33</v>
      </c>
      <c r="C276" s="33"/>
      <c r="D276" s="33" t="s">
        <v>119</v>
      </c>
      <c r="E276" s="33" t="s">
        <v>119</v>
      </c>
    </row>
    <row r="277" spans="1:7" ht="12" customHeight="1" x14ac:dyDescent="0.3">
      <c r="B277" s="15" t="s">
        <v>34</v>
      </c>
      <c r="C277" s="33"/>
      <c r="D277" s="33">
        <v>2</v>
      </c>
      <c r="E277" s="33" t="s">
        <v>119</v>
      </c>
    </row>
    <row r="278" spans="1:7" ht="12" customHeight="1" x14ac:dyDescent="0.3">
      <c r="B278" s="15" t="s">
        <v>35</v>
      </c>
      <c r="C278" s="33"/>
      <c r="D278" s="33" t="s">
        <v>119</v>
      </c>
      <c r="E278" s="33" t="s">
        <v>119</v>
      </c>
    </row>
    <row r="279" spans="1:7" ht="12" customHeight="1" x14ac:dyDescent="0.3">
      <c r="B279" s="15" t="s">
        <v>36</v>
      </c>
      <c r="C279" s="33"/>
      <c r="D279" s="33" t="s">
        <v>119</v>
      </c>
      <c r="E279" s="33">
        <v>472</v>
      </c>
    </row>
    <row r="280" spans="1:7" ht="12" customHeight="1" x14ac:dyDescent="0.3">
      <c r="B280" s="15" t="s">
        <v>41</v>
      </c>
      <c r="C280" s="33">
        <f>SUM(C243:C279)</f>
        <v>273</v>
      </c>
      <c r="D280" s="33">
        <f>SUM(D244:D279)</f>
        <v>518</v>
      </c>
      <c r="E280" s="33">
        <f>SUM(E245:E279)</f>
        <v>8983</v>
      </c>
    </row>
    <row r="281" spans="1:7" ht="12" customHeight="1" x14ac:dyDescent="0.3">
      <c r="B281" s="546" t="s">
        <v>118</v>
      </c>
      <c r="C281" s="546"/>
      <c r="D281" s="546"/>
      <c r="E281" s="546"/>
    </row>
    <row r="283" spans="1:7" ht="12" customHeight="1" x14ac:dyDescent="0.3">
      <c r="A283" s="40"/>
      <c r="B283" s="548" t="s">
        <v>668</v>
      </c>
      <c r="C283" s="548"/>
      <c r="D283" s="548"/>
      <c r="E283" s="548"/>
    </row>
    <row r="284" spans="1:7" ht="12" customHeight="1" x14ac:dyDescent="0.3">
      <c r="B284" s="36" t="s">
        <v>114</v>
      </c>
      <c r="C284" s="36">
        <v>2020</v>
      </c>
      <c r="D284" s="36">
        <v>2021</v>
      </c>
      <c r="E284" s="36">
        <v>2022</v>
      </c>
    </row>
    <row r="285" spans="1:7" ht="12" customHeight="1" x14ac:dyDescent="0.3">
      <c r="B285" s="33" t="s">
        <v>41</v>
      </c>
      <c r="C285" s="33">
        <v>273</v>
      </c>
      <c r="D285" s="33">
        <v>518</v>
      </c>
      <c r="E285" s="33">
        <v>8983</v>
      </c>
    </row>
    <row r="286" spans="1:7" ht="12" customHeight="1" x14ac:dyDescent="0.3">
      <c r="B286" s="546" t="s">
        <v>118</v>
      </c>
      <c r="C286" s="546"/>
      <c r="D286" s="546"/>
      <c r="E286" s="546"/>
    </row>
    <row r="288" spans="1:7" ht="12" customHeight="1" x14ac:dyDescent="0.3">
      <c r="A288" s="40"/>
      <c r="B288" s="541" t="s">
        <v>669</v>
      </c>
      <c r="C288" s="542"/>
      <c r="D288" s="542"/>
      <c r="E288" s="542"/>
      <c r="F288" s="542"/>
      <c r="G288" s="543"/>
    </row>
    <row r="289" spans="2:7" ht="12" customHeight="1" x14ac:dyDescent="0.3">
      <c r="B289" s="18" t="s">
        <v>120</v>
      </c>
      <c r="C289" s="12">
        <v>2020</v>
      </c>
      <c r="D289" s="12">
        <v>2021</v>
      </c>
      <c r="E289" s="12">
        <v>2022</v>
      </c>
      <c r="F289" s="12"/>
      <c r="G289" s="13" t="s">
        <v>121</v>
      </c>
    </row>
    <row r="290" spans="2:7" ht="12" customHeight="1" x14ac:dyDescent="0.3">
      <c r="B290" s="19" t="s">
        <v>122</v>
      </c>
      <c r="C290" s="538"/>
      <c r="D290" s="538"/>
      <c r="E290" s="539"/>
      <c r="F290" s="20"/>
      <c r="G290" s="21"/>
    </row>
    <row r="291" spans="2:7" ht="12" customHeight="1" x14ac:dyDescent="0.3">
      <c r="B291" s="22" t="s">
        <v>123</v>
      </c>
      <c r="C291" s="23">
        <v>664</v>
      </c>
      <c r="D291" s="42">
        <v>560</v>
      </c>
      <c r="E291" s="42">
        <v>577</v>
      </c>
      <c r="F291" s="24">
        <f>SUM(C291:E291)</f>
        <v>1801</v>
      </c>
      <c r="G291" s="16">
        <f>SUM(C291:E291)</f>
        <v>1801</v>
      </c>
    </row>
    <row r="292" spans="2:7" ht="12" customHeight="1" x14ac:dyDescent="0.3">
      <c r="B292" s="22" t="s">
        <v>124</v>
      </c>
      <c r="C292" s="23">
        <v>1971</v>
      </c>
      <c r="D292" s="42">
        <v>2770</v>
      </c>
      <c r="E292" s="42">
        <v>2154</v>
      </c>
      <c r="F292" s="24">
        <f>SUM(C292:E292)</f>
        <v>6895</v>
      </c>
      <c r="G292" s="16">
        <f>SUM(C292:E292)</f>
        <v>6895</v>
      </c>
    </row>
    <row r="293" spans="2:7" ht="12" customHeight="1" x14ac:dyDescent="0.3">
      <c r="B293" s="22" t="s">
        <v>41</v>
      </c>
      <c r="C293" s="25">
        <f>SUM(C291:C292)</f>
        <v>2635</v>
      </c>
      <c r="D293" s="43">
        <f>SUM(D291:D292)</f>
        <v>3330</v>
      </c>
      <c r="E293" s="43">
        <f>SUM(E291:E292)</f>
        <v>2731</v>
      </c>
      <c r="F293" s="26">
        <f>SUM(C293:E293)</f>
        <v>8696</v>
      </c>
      <c r="G293" s="27">
        <f>SUM(C293:E293)</f>
        <v>8696</v>
      </c>
    </row>
    <row r="294" spans="2:7" ht="12" customHeight="1" x14ac:dyDescent="0.3">
      <c r="B294" s="28" t="s">
        <v>125</v>
      </c>
      <c r="C294" s="567"/>
      <c r="D294" s="567"/>
      <c r="E294" s="568"/>
      <c r="F294" s="44"/>
      <c r="G294" s="45"/>
    </row>
    <row r="295" spans="2:7" ht="12" customHeight="1" x14ac:dyDescent="0.3">
      <c r="B295" s="22" t="s">
        <v>123</v>
      </c>
      <c r="C295" s="23">
        <v>11</v>
      </c>
      <c r="D295" s="42">
        <v>57</v>
      </c>
      <c r="E295" s="42">
        <v>34</v>
      </c>
      <c r="F295" s="24">
        <f>SUM(C295:E295)</f>
        <v>102</v>
      </c>
      <c r="G295" s="16">
        <f>SUM(C295:E295)</f>
        <v>102</v>
      </c>
    </row>
    <row r="296" spans="2:7" ht="12" customHeight="1" x14ac:dyDescent="0.3">
      <c r="B296" s="22" t="s">
        <v>124</v>
      </c>
      <c r="C296" s="23">
        <v>38</v>
      </c>
      <c r="D296" s="42">
        <v>127</v>
      </c>
      <c r="E296" s="42">
        <v>217</v>
      </c>
      <c r="F296" s="24">
        <f>SUM(C296:E296)</f>
        <v>382</v>
      </c>
      <c r="G296" s="16">
        <f>SUM(C296:E296)</f>
        <v>382</v>
      </c>
    </row>
    <row r="297" spans="2:7" ht="12" customHeight="1" x14ac:dyDescent="0.3">
      <c r="B297" s="22" t="s">
        <v>41</v>
      </c>
      <c r="C297" s="25">
        <f>SUM(C295:C296)</f>
        <v>49</v>
      </c>
      <c r="D297" s="25">
        <f>SUM(D295:D296)</f>
        <v>184</v>
      </c>
      <c r="E297" s="43">
        <f>SUM(E295:E296)</f>
        <v>251</v>
      </c>
      <c r="F297" s="26">
        <f>SUM(C297:E297)</f>
        <v>484</v>
      </c>
      <c r="G297" s="27">
        <f>SUM(C297:E297)</f>
        <v>484</v>
      </c>
    </row>
    <row r="298" spans="2:7" ht="12" customHeight="1" x14ac:dyDescent="0.3">
      <c r="B298" s="19" t="s">
        <v>126</v>
      </c>
      <c r="C298" s="566"/>
      <c r="D298" s="567"/>
      <c r="E298" s="567"/>
      <c r="F298" s="567"/>
      <c r="G298" s="568"/>
    </row>
    <row r="299" spans="2:7" ht="12" customHeight="1" x14ac:dyDescent="0.3">
      <c r="B299" s="22" t="s">
        <v>123</v>
      </c>
      <c r="C299" s="23">
        <v>0</v>
      </c>
      <c r="D299" s="42">
        <v>0</v>
      </c>
      <c r="E299" s="42">
        <v>0</v>
      </c>
      <c r="F299" s="24">
        <f>SUM(C299:E299)</f>
        <v>0</v>
      </c>
      <c r="G299" s="33">
        <f ca="1">SUM(E299:G299)</f>
        <v>0</v>
      </c>
    </row>
    <row r="300" spans="2:7" ht="12" customHeight="1" x14ac:dyDescent="0.3">
      <c r="B300" s="22" t="s">
        <v>124</v>
      </c>
      <c r="C300" s="23">
        <v>1998</v>
      </c>
      <c r="D300" s="42">
        <v>3223</v>
      </c>
      <c r="E300" s="42">
        <v>2336</v>
      </c>
      <c r="F300" s="24">
        <f>SUM(C300:E300)</f>
        <v>7557</v>
      </c>
      <c r="G300" s="16">
        <f>SUM(C300:E300)</f>
        <v>7557</v>
      </c>
    </row>
    <row r="301" spans="2:7" ht="12" customHeight="1" x14ac:dyDescent="0.3">
      <c r="B301" s="22" t="s">
        <v>41</v>
      </c>
      <c r="C301" s="29">
        <f>SUM(C299:C300)</f>
        <v>1998</v>
      </c>
      <c r="D301" s="46">
        <f>SUM(D299:D300)</f>
        <v>3223</v>
      </c>
      <c r="E301" s="46">
        <f>SUM(E299:E300)</f>
        <v>2336</v>
      </c>
      <c r="F301" s="30">
        <f>SUM(C301:E301)</f>
        <v>7557</v>
      </c>
      <c r="G301" s="27">
        <f>SUM(C301:E301)</f>
        <v>7557</v>
      </c>
    </row>
    <row r="302" spans="2:7" ht="12" customHeight="1" x14ac:dyDescent="0.3">
      <c r="B302" s="19" t="s">
        <v>127</v>
      </c>
      <c r="C302" s="540"/>
      <c r="D302" s="540"/>
      <c r="E302" s="540"/>
      <c r="F302" s="540"/>
      <c r="G302" s="540"/>
    </row>
    <row r="303" spans="2:7" ht="12" customHeight="1" x14ac:dyDescent="0.3">
      <c r="B303" s="22" t="s">
        <v>123</v>
      </c>
      <c r="C303" s="47">
        <v>1978</v>
      </c>
      <c r="D303" s="48">
        <v>1997</v>
      </c>
      <c r="E303" s="48">
        <v>702</v>
      </c>
      <c r="F303" s="49">
        <f>SUM(C303:E303)</f>
        <v>4677</v>
      </c>
      <c r="G303" s="50">
        <f>SUM(C303:E303)</f>
        <v>4677</v>
      </c>
    </row>
    <row r="304" spans="2:7" ht="12" customHeight="1" x14ac:dyDescent="0.3">
      <c r="B304" s="22" t="s">
        <v>124</v>
      </c>
      <c r="C304" s="23">
        <v>386</v>
      </c>
      <c r="D304" s="42">
        <v>985</v>
      </c>
      <c r="E304" s="42">
        <v>356</v>
      </c>
      <c r="F304" s="49">
        <f>SUM(C304:E304)</f>
        <v>1727</v>
      </c>
      <c r="G304" s="50">
        <f>SUM(C304:E304)</f>
        <v>1727</v>
      </c>
    </row>
    <row r="305" spans="2:7" ht="12" customHeight="1" x14ac:dyDescent="0.3">
      <c r="B305" s="22" t="s">
        <v>41</v>
      </c>
      <c r="C305" s="25">
        <f>SUM(C303:C304)</f>
        <v>2364</v>
      </c>
      <c r="D305" s="25">
        <f>SUM(D303:D304)</f>
        <v>2982</v>
      </c>
      <c r="E305" s="25">
        <f>SUM(E303:E304)</f>
        <v>1058</v>
      </c>
      <c r="F305" s="51">
        <f>SUM(C305:E305)</f>
        <v>6404</v>
      </c>
      <c r="G305" s="52">
        <f>SUM(C305:E305)</f>
        <v>6404</v>
      </c>
    </row>
    <row r="306" spans="2:7" ht="12" customHeight="1" x14ac:dyDescent="0.3">
      <c r="B306" s="19" t="s">
        <v>128</v>
      </c>
      <c r="C306" s="569"/>
      <c r="D306" s="569"/>
      <c r="E306" s="569"/>
      <c r="F306" s="569"/>
      <c r="G306" s="570"/>
    </row>
    <row r="307" spans="2:7" ht="12" customHeight="1" x14ac:dyDescent="0.3">
      <c r="B307" s="22" t="s">
        <v>123</v>
      </c>
      <c r="C307" s="5">
        <v>217</v>
      </c>
      <c r="D307" s="5">
        <v>314</v>
      </c>
      <c r="E307" s="11">
        <v>217</v>
      </c>
      <c r="F307" s="11">
        <f>SUM(C307:E307)</f>
        <v>748</v>
      </c>
      <c r="G307" s="33">
        <f>SUM(C307:E307)</f>
        <v>748</v>
      </c>
    </row>
    <row r="308" spans="2:7" ht="12" customHeight="1" x14ac:dyDescent="0.3">
      <c r="B308" s="22" t="s">
        <v>124</v>
      </c>
      <c r="C308" s="5">
        <v>1149</v>
      </c>
      <c r="D308" s="5">
        <v>1234</v>
      </c>
      <c r="E308" s="11">
        <v>1228</v>
      </c>
      <c r="F308" s="11">
        <f>SUM(C308:E308)</f>
        <v>3611</v>
      </c>
      <c r="G308" s="33">
        <f>SUM(C308:E308)</f>
        <v>3611</v>
      </c>
    </row>
    <row r="309" spans="2:7" ht="12" customHeight="1" x14ac:dyDescent="0.3">
      <c r="B309" s="22" t="s">
        <v>41</v>
      </c>
      <c r="C309" s="53">
        <f>SUM(C307:C308)</f>
        <v>1366</v>
      </c>
      <c r="D309" s="53">
        <f>SUM(D307:D308)</f>
        <v>1548</v>
      </c>
      <c r="E309" s="53">
        <f>SUM(E307:E308)</f>
        <v>1445</v>
      </c>
      <c r="F309" s="53">
        <f>SUM(C309:E309)</f>
        <v>4359</v>
      </c>
      <c r="G309" s="54">
        <f>SUM(C309:E309)</f>
        <v>4359</v>
      </c>
    </row>
    <row r="310" spans="2:7" ht="12" customHeight="1" x14ac:dyDescent="0.3">
      <c r="B310" s="19" t="s">
        <v>129</v>
      </c>
      <c r="C310" s="550"/>
      <c r="D310" s="550"/>
      <c r="E310" s="550"/>
      <c r="F310" s="550"/>
      <c r="G310" s="551"/>
    </row>
    <row r="311" spans="2:7" ht="12" customHeight="1" x14ac:dyDescent="0.3">
      <c r="B311" s="22" t="s">
        <v>123</v>
      </c>
      <c r="C311" s="5">
        <v>298</v>
      </c>
      <c r="D311" s="5">
        <v>559</v>
      </c>
      <c r="E311" s="11">
        <v>508</v>
      </c>
      <c r="F311" s="11">
        <f>SUM(C311:E311)</f>
        <v>1365</v>
      </c>
      <c r="G311" s="55">
        <f>SUM(C311:E311)</f>
        <v>1365</v>
      </c>
    </row>
    <row r="312" spans="2:7" ht="12" customHeight="1" x14ac:dyDescent="0.3">
      <c r="B312" s="22" t="s">
        <v>124</v>
      </c>
      <c r="C312" s="5">
        <v>258</v>
      </c>
      <c r="D312" s="5">
        <v>312</v>
      </c>
      <c r="E312" s="11">
        <v>230</v>
      </c>
      <c r="F312" s="11">
        <f>SUM(C312:E312)</f>
        <v>800</v>
      </c>
      <c r="G312" s="55">
        <f>SUM(C312:E312)</f>
        <v>800</v>
      </c>
    </row>
    <row r="313" spans="2:7" ht="12" customHeight="1" x14ac:dyDescent="0.3">
      <c r="B313" s="22" t="s">
        <v>41</v>
      </c>
      <c r="C313" s="53">
        <f>SUM(C311:C312)</f>
        <v>556</v>
      </c>
      <c r="D313" s="53">
        <f>SUM(D311:D312)</f>
        <v>871</v>
      </c>
      <c r="E313" s="53">
        <f>SUM(E311:E312)</f>
        <v>738</v>
      </c>
      <c r="F313" s="53">
        <f>SUM(C313:E313)</f>
        <v>2165</v>
      </c>
      <c r="G313" s="56">
        <f>SUM(C313:E313)</f>
        <v>2165</v>
      </c>
    </row>
    <row r="314" spans="2:7" ht="12" customHeight="1" x14ac:dyDescent="0.3">
      <c r="B314" s="57" t="s">
        <v>130</v>
      </c>
      <c r="C314" s="564"/>
      <c r="D314" s="564"/>
      <c r="E314" s="564"/>
      <c r="F314" s="564"/>
      <c r="G314" s="565"/>
    </row>
    <row r="315" spans="2:7" ht="12" customHeight="1" x14ac:dyDescent="0.3">
      <c r="B315" s="22" t="s">
        <v>123</v>
      </c>
      <c r="C315" s="23">
        <v>252</v>
      </c>
      <c r="D315" s="42">
        <v>434</v>
      </c>
      <c r="E315" s="42">
        <v>276</v>
      </c>
      <c r="F315" s="24">
        <f>SUM(C315:E315)</f>
        <v>962</v>
      </c>
      <c r="G315" s="16">
        <f>SUM(C315:E315)</f>
        <v>962</v>
      </c>
    </row>
    <row r="316" spans="2:7" ht="12" customHeight="1" x14ac:dyDescent="0.3">
      <c r="B316" s="22" t="s">
        <v>124</v>
      </c>
      <c r="C316" s="23">
        <v>48</v>
      </c>
      <c r="D316" s="42">
        <v>118</v>
      </c>
      <c r="E316" s="42">
        <v>80</v>
      </c>
      <c r="F316" s="24">
        <f>SUM(C316:E316)</f>
        <v>246</v>
      </c>
      <c r="G316" s="16">
        <f>SUM(C316:E316)</f>
        <v>246</v>
      </c>
    </row>
    <row r="317" spans="2:7" ht="12" customHeight="1" x14ac:dyDescent="0.3">
      <c r="B317" s="22" t="s">
        <v>41</v>
      </c>
      <c r="C317" s="25">
        <f>SUM(C315:C316)</f>
        <v>300</v>
      </c>
      <c r="D317" s="25">
        <f>SUM(D315:D316)</f>
        <v>552</v>
      </c>
      <c r="E317" s="25">
        <f>SUM(E315:E316)</f>
        <v>356</v>
      </c>
      <c r="F317" s="25">
        <f>SUM(C317:E317)</f>
        <v>1208</v>
      </c>
      <c r="G317" s="27">
        <f>SUM(C317:E317)</f>
        <v>1208</v>
      </c>
    </row>
    <row r="318" spans="2:7" ht="12" customHeight="1" x14ac:dyDescent="0.3">
      <c r="B318" s="19" t="s">
        <v>131</v>
      </c>
      <c r="C318" s="553"/>
      <c r="D318" s="553"/>
      <c r="E318" s="553"/>
      <c r="F318" s="553"/>
      <c r="G318" s="554"/>
    </row>
    <row r="319" spans="2:7" ht="12" customHeight="1" x14ac:dyDescent="0.3">
      <c r="B319" s="22" t="s">
        <v>123</v>
      </c>
      <c r="C319" s="4">
        <v>109</v>
      </c>
      <c r="D319" s="4">
        <v>58</v>
      </c>
      <c r="E319" s="58">
        <v>63</v>
      </c>
      <c r="F319" s="58">
        <f>SUM(C319:E319)</f>
        <v>230</v>
      </c>
      <c r="G319" s="59">
        <f>SUM(C319:E319)</f>
        <v>230</v>
      </c>
    </row>
    <row r="320" spans="2:7" ht="12" customHeight="1" x14ac:dyDescent="0.3">
      <c r="B320" s="22" t="s">
        <v>124</v>
      </c>
      <c r="C320" s="4">
        <v>0</v>
      </c>
      <c r="D320" s="4">
        <v>0</v>
      </c>
      <c r="E320" s="58">
        <v>0</v>
      </c>
      <c r="F320" s="58">
        <f>SUM(C320:E320)</f>
        <v>0</v>
      </c>
      <c r="G320" s="59">
        <f>SUM(C320:E320)</f>
        <v>0</v>
      </c>
    </row>
    <row r="321" spans="2:7" ht="12" customHeight="1" x14ac:dyDescent="0.3">
      <c r="B321" s="22" t="s">
        <v>41</v>
      </c>
      <c r="C321" s="7">
        <f>SUM(C319:C320)</f>
        <v>109</v>
      </c>
      <c r="D321" s="7">
        <f>SUM(D319:D320)</f>
        <v>58</v>
      </c>
      <c r="E321" s="7">
        <f>SUM(E319:E320)</f>
        <v>63</v>
      </c>
      <c r="F321" s="7">
        <f>SUM(C321:E321)</f>
        <v>230</v>
      </c>
      <c r="G321" s="60">
        <f>SUM(C321:E321)</f>
        <v>230</v>
      </c>
    </row>
    <row r="322" spans="2:7" ht="12" customHeight="1" x14ac:dyDescent="0.3">
      <c r="B322" s="19" t="s">
        <v>132</v>
      </c>
      <c r="C322" s="553"/>
      <c r="D322" s="553"/>
      <c r="E322" s="553"/>
      <c r="F322" s="553"/>
      <c r="G322" s="554"/>
    </row>
    <row r="323" spans="2:7" ht="12" customHeight="1" x14ac:dyDescent="0.3">
      <c r="B323" s="22" t="s">
        <v>123</v>
      </c>
      <c r="C323" s="4">
        <v>252</v>
      </c>
      <c r="D323" s="4">
        <v>265</v>
      </c>
      <c r="E323" s="58">
        <v>258</v>
      </c>
      <c r="F323" s="58">
        <f>SUM(C323:E323)</f>
        <v>775</v>
      </c>
      <c r="G323" s="59">
        <f>SUM(C323:E323)</f>
        <v>775</v>
      </c>
    </row>
    <row r="324" spans="2:7" ht="12" customHeight="1" x14ac:dyDescent="0.3">
      <c r="B324" s="22" t="s">
        <v>124</v>
      </c>
      <c r="C324" s="4">
        <v>113</v>
      </c>
      <c r="D324" s="4">
        <v>65</v>
      </c>
      <c r="E324" s="58">
        <v>72</v>
      </c>
      <c r="F324" s="58">
        <f>SUM(C324:E324)</f>
        <v>250</v>
      </c>
      <c r="G324" s="59">
        <f>SUM(C324:E324)</f>
        <v>250</v>
      </c>
    </row>
    <row r="325" spans="2:7" ht="12" customHeight="1" x14ac:dyDescent="0.3">
      <c r="B325" s="22" t="s">
        <v>41</v>
      </c>
      <c r="C325" s="7">
        <f>SUM(C323:C324)</f>
        <v>365</v>
      </c>
      <c r="D325" s="7">
        <f>SUM(D323:D324)</f>
        <v>330</v>
      </c>
      <c r="E325" s="7">
        <f>SUM(E323:E324)</f>
        <v>330</v>
      </c>
      <c r="F325" s="7">
        <f>SUM(C325:E325)</f>
        <v>1025</v>
      </c>
      <c r="G325" s="7">
        <f>SUM(C325:E325)</f>
        <v>1025</v>
      </c>
    </row>
    <row r="326" spans="2:7" ht="12" customHeight="1" x14ac:dyDescent="0.3">
      <c r="B326" s="19" t="s">
        <v>133</v>
      </c>
      <c r="C326" s="553"/>
      <c r="D326" s="553"/>
      <c r="E326" s="553"/>
      <c r="F326" s="553"/>
      <c r="G326" s="554"/>
    </row>
    <row r="327" spans="2:7" ht="12" customHeight="1" x14ac:dyDescent="0.3">
      <c r="B327" s="22" t="s">
        <v>123</v>
      </c>
      <c r="C327" s="23">
        <v>188</v>
      </c>
      <c r="D327" s="42">
        <v>223</v>
      </c>
      <c r="E327" s="42">
        <v>244</v>
      </c>
      <c r="F327" s="24">
        <f>SUM(C327:E327)</f>
        <v>655</v>
      </c>
      <c r="G327" s="16">
        <f>SUM(C327:E327)</f>
        <v>655</v>
      </c>
    </row>
    <row r="328" spans="2:7" ht="12" customHeight="1" x14ac:dyDescent="0.3">
      <c r="B328" s="22" t="s">
        <v>124</v>
      </c>
      <c r="C328" s="23">
        <v>69</v>
      </c>
      <c r="D328" s="42">
        <v>132</v>
      </c>
      <c r="E328" s="42">
        <v>77</v>
      </c>
      <c r="F328" s="24">
        <f>SUM(C328:E328)</f>
        <v>278</v>
      </c>
      <c r="G328" s="16">
        <f>SUM(C328:E328)</f>
        <v>278</v>
      </c>
    </row>
    <row r="329" spans="2:7" ht="12" customHeight="1" x14ac:dyDescent="0.3">
      <c r="B329" s="22" t="s">
        <v>41</v>
      </c>
      <c r="C329" s="25">
        <f>SUM(C327:C328)</f>
        <v>257</v>
      </c>
      <c r="D329" s="25">
        <f>SUM(D327:D328)</f>
        <v>355</v>
      </c>
      <c r="E329" s="25">
        <f>SUM(E327:E328)</f>
        <v>321</v>
      </c>
      <c r="F329" s="25">
        <f>SUM(C329:E329)</f>
        <v>933</v>
      </c>
      <c r="G329" s="27">
        <f>SUM(C329:E329)</f>
        <v>933</v>
      </c>
    </row>
    <row r="330" spans="2:7" ht="12" customHeight="1" x14ac:dyDescent="0.35">
      <c r="B330" s="555" t="s">
        <v>134</v>
      </c>
      <c r="C330" s="556"/>
      <c r="D330" s="556"/>
      <c r="E330" s="556"/>
      <c r="F330" s="556"/>
      <c r="G330" s="557"/>
    </row>
    <row r="331" spans="2:7" ht="12" customHeight="1" x14ac:dyDescent="0.35">
      <c r="B331" s="555"/>
      <c r="C331" s="558"/>
      <c r="D331" s="558"/>
      <c r="E331" s="558"/>
      <c r="F331" s="558"/>
      <c r="G331" s="559"/>
    </row>
    <row r="332" spans="2:7" ht="12" customHeight="1" x14ac:dyDescent="0.3">
      <c r="B332" s="22" t="s">
        <v>123</v>
      </c>
      <c r="C332" s="23">
        <v>0</v>
      </c>
      <c r="D332" s="42">
        <v>2</v>
      </c>
      <c r="E332" s="42">
        <v>0</v>
      </c>
      <c r="F332" s="24">
        <f>SUM(C332:E332)</f>
        <v>2</v>
      </c>
      <c r="G332" s="16">
        <f>SUM(C332:E332)</f>
        <v>2</v>
      </c>
    </row>
    <row r="333" spans="2:7" ht="12" customHeight="1" x14ac:dyDescent="0.3">
      <c r="B333" s="22" t="s">
        <v>124</v>
      </c>
      <c r="C333" s="23">
        <v>0</v>
      </c>
      <c r="D333" s="42">
        <v>6</v>
      </c>
      <c r="E333" s="42">
        <v>0</v>
      </c>
      <c r="F333" s="24">
        <f>SUM(C333:E333)</f>
        <v>6</v>
      </c>
      <c r="G333" s="16">
        <f>SUM(C333:E333)</f>
        <v>6</v>
      </c>
    </row>
    <row r="334" spans="2:7" ht="12" customHeight="1" x14ac:dyDescent="0.3">
      <c r="B334" s="22" t="s">
        <v>41</v>
      </c>
      <c r="C334" s="25">
        <f>SUM(C332:C333)</f>
        <v>0</v>
      </c>
      <c r="D334" s="25">
        <f>SUM(D332:D333)</f>
        <v>8</v>
      </c>
      <c r="E334" s="25">
        <f>SUM(E332:E333)</f>
        <v>0</v>
      </c>
      <c r="F334" s="25">
        <f>SUM(C334:E334)</f>
        <v>8</v>
      </c>
      <c r="G334" s="27">
        <f>SUM(C334:E334)</f>
        <v>8</v>
      </c>
    </row>
    <row r="335" spans="2:7" ht="12" customHeight="1" x14ac:dyDescent="0.3">
      <c r="B335" s="61" t="s">
        <v>135</v>
      </c>
      <c r="C335" s="25">
        <f>SUM(C293,C297,C301,C305,C309,C313,C317,C321,C325,C329,C334)</f>
        <v>9999</v>
      </c>
      <c r="D335" s="26">
        <v>13441</v>
      </c>
      <c r="E335" s="26">
        <f>SUM(E293,E297,E301,E305,E309,E313,E317,E321,E325,E329,E334)</f>
        <v>9629</v>
      </c>
      <c r="F335" s="26"/>
      <c r="G335" s="26">
        <v>33069</v>
      </c>
    </row>
    <row r="336" spans="2:7" ht="12" customHeight="1" x14ac:dyDescent="0.3">
      <c r="B336" s="552" t="s">
        <v>670</v>
      </c>
      <c r="C336" s="552"/>
      <c r="D336" s="552"/>
      <c r="E336" s="552"/>
      <c r="F336" s="31"/>
    </row>
    <row r="338" spans="1:7" ht="12" customHeight="1" x14ac:dyDescent="0.3">
      <c r="A338" s="40"/>
      <c r="B338" s="541" t="s">
        <v>671</v>
      </c>
      <c r="C338" s="542"/>
      <c r="D338" s="542"/>
      <c r="E338" s="542"/>
      <c r="F338" s="542"/>
      <c r="G338" s="543"/>
    </row>
    <row r="339" spans="1:7" ht="12" customHeight="1" x14ac:dyDescent="0.3">
      <c r="B339" s="18" t="s">
        <v>120</v>
      </c>
      <c r="C339" s="12">
        <v>2020</v>
      </c>
      <c r="D339" s="12">
        <v>2021</v>
      </c>
      <c r="E339" s="12">
        <v>2022</v>
      </c>
      <c r="F339" s="12"/>
      <c r="G339" s="13" t="s">
        <v>121</v>
      </c>
    </row>
    <row r="340" spans="1:7" ht="12" customHeight="1" x14ac:dyDescent="0.3">
      <c r="B340" s="19" t="s">
        <v>122</v>
      </c>
      <c r="C340" s="538"/>
      <c r="D340" s="538"/>
      <c r="E340" s="539"/>
      <c r="F340" s="20"/>
      <c r="G340" s="21"/>
    </row>
    <row r="341" spans="1:7" ht="12" customHeight="1" x14ac:dyDescent="0.3">
      <c r="B341" s="22" t="s">
        <v>123</v>
      </c>
      <c r="C341" s="23">
        <v>664</v>
      </c>
      <c r="D341" s="24">
        <v>560</v>
      </c>
      <c r="E341" s="24">
        <v>577</v>
      </c>
      <c r="F341" s="24">
        <f>SUM(C341:E341)</f>
        <v>1801</v>
      </c>
      <c r="G341" s="16">
        <f>SUM(C341:E341)</f>
        <v>1801</v>
      </c>
    </row>
    <row r="342" spans="1:7" ht="12" customHeight="1" x14ac:dyDescent="0.3">
      <c r="B342" s="22" t="s">
        <v>124</v>
      </c>
      <c r="C342" s="23">
        <v>1971</v>
      </c>
      <c r="D342" s="24">
        <v>2770</v>
      </c>
      <c r="E342" s="24">
        <v>2154</v>
      </c>
      <c r="F342" s="24">
        <f>SUM(C342:E342)</f>
        <v>6895</v>
      </c>
      <c r="G342" s="16">
        <f>SUM(C342:E342)</f>
        <v>6895</v>
      </c>
    </row>
    <row r="343" spans="1:7" ht="12" customHeight="1" x14ac:dyDescent="0.3">
      <c r="B343" s="22" t="s">
        <v>41</v>
      </c>
      <c r="C343" s="25">
        <f>SUM(C341:C342)</f>
        <v>2635</v>
      </c>
      <c r="D343" s="26">
        <f>SUM(D341:D342)</f>
        <v>3330</v>
      </c>
      <c r="E343" s="26">
        <f>SUM(E341:E342)</f>
        <v>2731</v>
      </c>
      <c r="F343" s="26">
        <f>SUM(C343:E343)</f>
        <v>8696</v>
      </c>
      <c r="G343" s="27">
        <f>SUM(C343:E343)</f>
        <v>8696</v>
      </c>
    </row>
    <row r="344" spans="1:7" ht="12" customHeight="1" x14ac:dyDescent="0.3">
      <c r="B344" s="28" t="s">
        <v>126</v>
      </c>
      <c r="C344" s="575"/>
      <c r="D344" s="576"/>
      <c r="E344" s="576"/>
      <c r="F344" s="576"/>
      <c r="G344" s="577"/>
    </row>
    <row r="345" spans="1:7" ht="12" customHeight="1" x14ac:dyDescent="0.3">
      <c r="B345" s="22" t="s">
        <v>123</v>
      </c>
      <c r="C345" s="23">
        <v>0</v>
      </c>
      <c r="D345" s="24">
        <v>0</v>
      </c>
      <c r="E345" s="24">
        <v>0</v>
      </c>
      <c r="F345" s="24">
        <f>SUM(C345:E345)</f>
        <v>0</v>
      </c>
      <c r="G345" s="16">
        <f ca="1">SUM(E345:G345)</f>
        <v>0</v>
      </c>
    </row>
    <row r="346" spans="1:7" ht="12" customHeight="1" x14ac:dyDescent="0.3">
      <c r="B346" s="22" t="s">
        <v>124</v>
      </c>
      <c r="C346" s="23">
        <v>1998</v>
      </c>
      <c r="D346" s="24">
        <v>3223</v>
      </c>
      <c r="E346" s="24">
        <v>2336</v>
      </c>
      <c r="F346" s="24">
        <f>SUM(C346:E346)</f>
        <v>7557</v>
      </c>
      <c r="G346" s="16">
        <f>SUM(C346:E346)</f>
        <v>7557</v>
      </c>
    </row>
    <row r="347" spans="1:7" ht="12" customHeight="1" x14ac:dyDescent="0.3">
      <c r="B347" s="22" t="s">
        <v>41</v>
      </c>
      <c r="C347" s="29">
        <f>SUM(C345:C346)</f>
        <v>1998</v>
      </c>
      <c r="D347" s="30">
        <f>SUM(D345:D346)</f>
        <v>3223</v>
      </c>
      <c r="E347" s="30">
        <f>SUM(E345:E346)</f>
        <v>2336</v>
      </c>
      <c r="F347" s="26">
        <f>SUM(C347:E347)</f>
        <v>7557</v>
      </c>
      <c r="G347" s="27">
        <f>SUM(C347:E347)</f>
        <v>7557</v>
      </c>
    </row>
    <row r="348" spans="1:7" ht="12" customHeight="1" x14ac:dyDescent="0.3">
      <c r="B348" s="552" t="s">
        <v>670</v>
      </c>
      <c r="C348" s="552"/>
      <c r="D348" s="552"/>
      <c r="E348" s="552"/>
      <c r="F348" s="31"/>
    </row>
    <row r="350" spans="1:7" ht="12" customHeight="1" x14ac:dyDescent="0.3">
      <c r="A350" s="40"/>
      <c r="B350" s="572" t="s">
        <v>672</v>
      </c>
      <c r="C350" s="573"/>
      <c r="D350" s="573"/>
      <c r="E350" s="573"/>
      <c r="F350" s="573"/>
      <c r="G350" s="574"/>
    </row>
    <row r="351" spans="1:7" ht="12" customHeight="1" x14ac:dyDescent="0.3">
      <c r="B351" s="18" t="s">
        <v>120</v>
      </c>
      <c r="C351" s="12">
        <v>2020</v>
      </c>
      <c r="D351" s="12">
        <v>2021</v>
      </c>
      <c r="E351" s="12">
        <v>2022</v>
      </c>
      <c r="F351" s="12"/>
      <c r="G351" s="13" t="s">
        <v>121</v>
      </c>
    </row>
    <row r="352" spans="1:7" ht="12" customHeight="1" x14ac:dyDescent="0.3">
      <c r="B352" s="28" t="s">
        <v>127</v>
      </c>
      <c r="C352" s="540"/>
      <c r="D352" s="540"/>
      <c r="E352" s="540"/>
      <c r="F352" s="540"/>
      <c r="G352" s="540"/>
    </row>
    <row r="353" spans="1:7" ht="12" customHeight="1" x14ac:dyDescent="0.3">
      <c r="B353" s="22" t="s">
        <v>123</v>
      </c>
      <c r="C353" s="47">
        <v>1978</v>
      </c>
      <c r="D353" s="48">
        <v>1997</v>
      </c>
      <c r="E353" s="48">
        <v>702</v>
      </c>
      <c r="F353" s="49">
        <f>SUM(C353:E353)</f>
        <v>4677</v>
      </c>
      <c r="G353" s="50">
        <f>SUM(C353:E353)</f>
        <v>4677</v>
      </c>
    </row>
    <row r="354" spans="1:7" ht="12" customHeight="1" x14ac:dyDescent="0.3">
      <c r="B354" s="22" t="s">
        <v>124</v>
      </c>
      <c r="C354" s="23">
        <v>386</v>
      </c>
      <c r="D354" s="42">
        <v>985</v>
      </c>
      <c r="E354" s="42">
        <v>356</v>
      </c>
      <c r="F354" s="49">
        <f>SUM(C354:E354)</f>
        <v>1727</v>
      </c>
      <c r="G354" s="50">
        <f>SUM(C354:E354)</f>
        <v>1727</v>
      </c>
    </row>
    <row r="355" spans="1:7" ht="12" customHeight="1" x14ac:dyDescent="0.3">
      <c r="B355" s="22" t="s">
        <v>41</v>
      </c>
      <c r="C355" s="25">
        <f>SUM(C353:C354)</f>
        <v>2364</v>
      </c>
      <c r="D355" s="25">
        <f>SUM(D353:D354)</f>
        <v>2982</v>
      </c>
      <c r="E355" s="25">
        <f>SUM(E353:E354)</f>
        <v>1058</v>
      </c>
      <c r="F355" s="51">
        <f>SUM(C355:E355)</f>
        <v>6404</v>
      </c>
      <c r="G355" s="52">
        <f>SUM(C355:E355)</f>
        <v>6404</v>
      </c>
    </row>
    <row r="356" spans="1:7" ht="12" customHeight="1" x14ac:dyDescent="0.3">
      <c r="B356" s="28" t="s">
        <v>129</v>
      </c>
      <c r="C356" s="550"/>
      <c r="D356" s="550"/>
      <c r="E356" s="550"/>
      <c r="F356" s="550"/>
      <c r="G356" s="551"/>
    </row>
    <row r="357" spans="1:7" ht="12" customHeight="1" x14ac:dyDescent="0.3">
      <c r="B357" s="22" t="s">
        <v>123</v>
      </c>
      <c r="C357" s="5">
        <v>298</v>
      </c>
      <c r="D357" s="5">
        <v>559</v>
      </c>
      <c r="E357" s="11">
        <v>508</v>
      </c>
      <c r="F357" s="11">
        <f>SUM(C357:E357)</f>
        <v>1365</v>
      </c>
      <c r="G357" s="55">
        <f>SUM(C357:E357)</f>
        <v>1365</v>
      </c>
    </row>
    <row r="358" spans="1:7" ht="12" customHeight="1" x14ac:dyDescent="0.3">
      <c r="B358" s="22" t="s">
        <v>124</v>
      </c>
      <c r="C358" s="5">
        <v>258</v>
      </c>
      <c r="D358" s="5">
        <v>312</v>
      </c>
      <c r="E358" s="11">
        <v>230</v>
      </c>
      <c r="F358" s="11">
        <f>SUM(C358:E358)</f>
        <v>800</v>
      </c>
      <c r="G358" s="55">
        <f>SUM(C358:E358)</f>
        <v>800</v>
      </c>
    </row>
    <row r="359" spans="1:7" ht="12" customHeight="1" x14ac:dyDescent="0.3">
      <c r="B359" s="22" t="s">
        <v>41</v>
      </c>
      <c r="C359" s="53">
        <f>SUM(C357:C358)</f>
        <v>556</v>
      </c>
      <c r="D359" s="53">
        <f>SUM(D357:D358)</f>
        <v>871</v>
      </c>
      <c r="E359" s="53">
        <f>SUM(E357:E358)</f>
        <v>738</v>
      </c>
      <c r="F359" s="53">
        <f>SUM(C359:E359)</f>
        <v>2165</v>
      </c>
      <c r="G359" s="56">
        <f>SUM(C359:E359)</f>
        <v>2165</v>
      </c>
    </row>
    <row r="360" spans="1:7" ht="12" customHeight="1" x14ac:dyDescent="0.3">
      <c r="B360" s="28" t="s">
        <v>132</v>
      </c>
      <c r="C360" s="553"/>
      <c r="D360" s="553"/>
      <c r="E360" s="553"/>
      <c r="F360" s="553"/>
      <c r="G360" s="554"/>
    </row>
    <row r="361" spans="1:7" ht="12" customHeight="1" x14ac:dyDescent="0.3">
      <c r="B361" s="22" t="s">
        <v>123</v>
      </c>
      <c r="C361" s="4">
        <v>252</v>
      </c>
      <c r="D361" s="4">
        <v>265</v>
      </c>
      <c r="E361" s="58">
        <v>258</v>
      </c>
      <c r="F361" s="58">
        <f>SUM(C361:E361)</f>
        <v>775</v>
      </c>
      <c r="G361" s="59">
        <f>SUM(C361:E361)</f>
        <v>775</v>
      </c>
    </row>
    <row r="362" spans="1:7" ht="12" customHeight="1" x14ac:dyDescent="0.3">
      <c r="B362" s="22" t="s">
        <v>124</v>
      </c>
      <c r="C362" s="4">
        <v>113</v>
      </c>
      <c r="D362" s="4">
        <v>65</v>
      </c>
      <c r="E362" s="58">
        <v>72</v>
      </c>
      <c r="F362" s="58">
        <f>SUM(C362:E362)</f>
        <v>250</v>
      </c>
      <c r="G362" s="59">
        <f>SUM(C362:E362)</f>
        <v>250</v>
      </c>
    </row>
    <row r="363" spans="1:7" ht="12" customHeight="1" x14ac:dyDescent="0.3">
      <c r="B363" s="22" t="s">
        <v>41</v>
      </c>
      <c r="C363" s="7">
        <f>SUM(C361:C362)</f>
        <v>365</v>
      </c>
      <c r="D363" s="7">
        <f>SUM(D361:D362)</f>
        <v>330</v>
      </c>
      <c r="E363" s="7">
        <f>SUM(E361:E362)</f>
        <v>330</v>
      </c>
      <c r="F363" s="7">
        <f>SUM(C363:E363)</f>
        <v>1025</v>
      </c>
      <c r="G363" s="7">
        <f>SUM(C363:E363)</f>
        <v>1025</v>
      </c>
    </row>
    <row r="364" spans="1:7" ht="12" customHeight="1" x14ac:dyDescent="0.3">
      <c r="B364" s="552" t="s">
        <v>670</v>
      </c>
      <c r="C364" s="552"/>
      <c r="D364" s="552"/>
      <c r="E364" s="552"/>
      <c r="F364" s="31"/>
    </row>
    <row r="366" spans="1:7" ht="12" customHeight="1" x14ac:dyDescent="0.3">
      <c r="A366" s="40"/>
      <c r="B366" s="544" t="s">
        <v>673</v>
      </c>
      <c r="C366" s="544"/>
      <c r="D366" s="544"/>
      <c r="E366" s="544"/>
      <c r="F366" s="544"/>
    </row>
    <row r="367" spans="1:7" ht="12" customHeight="1" x14ac:dyDescent="0.3">
      <c r="B367" s="18" t="s">
        <v>120</v>
      </c>
      <c r="C367" s="12">
        <v>2020</v>
      </c>
      <c r="D367" s="12">
        <v>2021</v>
      </c>
      <c r="E367" s="12">
        <v>2022</v>
      </c>
      <c r="F367" s="13" t="s">
        <v>121</v>
      </c>
    </row>
    <row r="368" spans="1:7" ht="12" customHeight="1" x14ac:dyDescent="0.3">
      <c r="B368" s="19" t="s">
        <v>122</v>
      </c>
      <c r="C368" s="77"/>
      <c r="D368" s="77"/>
      <c r="E368" s="77"/>
      <c r="F368" s="77"/>
    </row>
    <row r="369" spans="2:6" ht="12" customHeight="1" x14ac:dyDescent="0.3">
      <c r="B369" s="22" t="s">
        <v>123</v>
      </c>
      <c r="C369" s="63">
        <v>403</v>
      </c>
      <c r="D369" s="64">
        <v>710</v>
      </c>
      <c r="E369" s="64">
        <v>1041</v>
      </c>
      <c r="F369" s="65">
        <f>SUM(C369:E369)</f>
        <v>2154</v>
      </c>
    </row>
    <row r="370" spans="2:6" ht="12" customHeight="1" x14ac:dyDescent="0.3">
      <c r="B370" s="22" t="s">
        <v>124</v>
      </c>
      <c r="C370" s="63">
        <v>0</v>
      </c>
      <c r="D370" s="64">
        <v>0</v>
      </c>
      <c r="E370" s="64">
        <v>0</v>
      </c>
      <c r="F370" s="65">
        <f>SUM(C370:E370)</f>
        <v>0</v>
      </c>
    </row>
    <row r="371" spans="2:6" ht="12" customHeight="1" x14ac:dyDescent="0.3">
      <c r="B371" s="22" t="s">
        <v>41</v>
      </c>
      <c r="C371" s="66">
        <f>SUM(C369:C370)</f>
        <v>403</v>
      </c>
      <c r="D371" s="66">
        <f>SUM(D369:D370)</f>
        <v>710</v>
      </c>
      <c r="E371" s="66">
        <f>SUM(E369:E370)</f>
        <v>1041</v>
      </c>
      <c r="F371" s="66">
        <f>SUM(F369:F370)</f>
        <v>2154</v>
      </c>
    </row>
    <row r="372" spans="2:6" ht="12" customHeight="1" x14ac:dyDescent="0.3">
      <c r="B372" s="28" t="s">
        <v>125</v>
      </c>
      <c r="C372" s="78"/>
      <c r="D372" s="78"/>
      <c r="E372" s="78"/>
      <c r="F372" s="78"/>
    </row>
    <row r="373" spans="2:6" ht="12" customHeight="1" x14ac:dyDescent="0.3">
      <c r="B373" s="22" t="s">
        <v>123</v>
      </c>
      <c r="C373" s="63">
        <v>47</v>
      </c>
      <c r="D373" s="64">
        <v>115</v>
      </c>
      <c r="E373" s="64">
        <v>41</v>
      </c>
      <c r="F373" s="65">
        <f>SUM(C373:E373)</f>
        <v>203</v>
      </c>
    </row>
    <row r="374" spans="2:6" ht="12" customHeight="1" x14ac:dyDescent="0.3">
      <c r="B374" s="22" t="s">
        <v>124</v>
      </c>
      <c r="C374" s="63">
        <v>125</v>
      </c>
      <c r="D374" s="64">
        <v>184</v>
      </c>
      <c r="E374" s="64">
        <v>284</v>
      </c>
      <c r="F374" s="65">
        <f>SUM(C374:E374)</f>
        <v>593</v>
      </c>
    </row>
    <row r="375" spans="2:6" ht="12" customHeight="1" x14ac:dyDescent="0.3">
      <c r="B375" s="22" t="s">
        <v>41</v>
      </c>
      <c r="C375" s="66">
        <f>SUM(C373:C374)</f>
        <v>172</v>
      </c>
      <c r="D375" s="66">
        <f>SUM(D373:D374)</f>
        <v>299</v>
      </c>
      <c r="E375" s="66">
        <f>SUM(E373:E374)</f>
        <v>325</v>
      </c>
      <c r="F375" s="66">
        <f>SUM(F373:F374)</f>
        <v>796</v>
      </c>
    </row>
    <row r="376" spans="2:6" ht="12" customHeight="1" x14ac:dyDescent="0.3">
      <c r="B376" s="19" t="s">
        <v>126</v>
      </c>
      <c r="C376" s="571"/>
      <c r="D376" s="571"/>
      <c r="E376" s="571"/>
      <c r="F376" s="571"/>
    </row>
    <row r="377" spans="2:6" ht="12" customHeight="1" x14ac:dyDescent="0.3">
      <c r="B377" s="22" t="s">
        <v>123</v>
      </c>
      <c r="C377" s="63">
        <v>0</v>
      </c>
      <c r="D377" s="64">
        <v>0</v>
      </c>
      <c r="E377" s="64">
        <v>0</v>
      </c>
      <c r="F377" s="65">
        <f>SUM(C377:E377)</f>
        <v>0</v>
      </c>
    </row>
    <row r="378" spans="2:6" ht="12" customHeight="1" x14ac:dyDescent="0.3">
      <c r="B378" s="22" t="s">
        <v>124</v>
      </c>
      <c r="C378" s="63">
        <v>174</v>
      </c>
      <c r="D378" s="64">
        <v>1943</v>
      </c>
      <c r="E378" s="64">
        <v>2336</v>
      </c>
      <c r="F378" s="65">
        <f>SUM(C378:E378)</f>
        <v>4453</v>
      </c>
    </row>
    <row r="379" spans="2:6" ht="12" customHeight="1" x14ac:dyDescent="0.3">
      <c r="B379" s="22" t="s">
        <v>41</v>
      </c>
      <c r="C379" s="66">
        <f>SUM(C377:C378)</f>
        <v>174</v>
      </c>
      <c r="D379" s="66">
        <f>SUM(D377:D378)</f>
        <v>1943</v>
      </c>
      <c r="E379" s="66">
        <f>SUM(E377:E378)</f>
        <v>2336</v>
      </c>
      <c r="F379" s="66">
        <f>SUM(F377:F378)</f>
        <v>4453</v>
      </c>
    </row>
    <row r="380" spans="2:6" ht="12" customHeight="1" x14ac:dyDescent="0.3">
      <c r="B380" s="19" t="s">
        <v>127</v>
      </c>
      <c r="C380" s="562"/>
      <c r="D380" s="562"/>
      <c r="E380" s="562"/>
      <c r="F380" s="562"/>
    </row>
    <row r="381" spans="2:6" ht="12" customHeight="1" x14ac:dyDescent="0.3">
      <c r="B381" s="22" t="s">
        <v>123</v>
      </c>
      <c r="C381" s="63">
        <v>2514</v>
      </c>
      <c r="D381" s="64">
        <v>2845</v>
      </c>
      <c r="E381" s="64">
        <v>2529</v>
      </c>
      <c r="F381" s="65">
        <f>SUM(C381:E381)</f>
        <v>7888</v>
      </c>
    </row>
    <row r="382" spans="2:6" ht="12" customHeight="1" x14ac:dyDescent="0.3">
      <c r="B382" s="22" t="s">
        <v>124</v>
      </c>
      <c r="C382" s="63">
        <v>312</v>
      </c>
      <c r="D382" s="64">
        <v>342</v>
      </c>
      <c r="E382" s="64">
        <v>393</v>
      </c>
      <c r="F382" s="65">
        <f>SUM(C382:E382)</f>
        <v>1047</v>
      </c>
    </row>
    <row r="383" spans="2:6" ht="12" customHeight="1" x14ac:dyDescent="0.3">
      <c r="B383" s="22" t="s">
        <v>41</v>
      </c>
      <c r="C383" s="66">
        <f>SUM(C381:C382)</f>
        <v>2826</v>
      </c>
      <c r="D383" s="66">
        <f>SUM(D381:D382)</f>
        <v>3187</v>
      </c>
      <c r="E383" s="66">
        <f>SUM(E381:E382)</f>
        <v>2922</v>
      </c>
      <c r="F383" s="66">
        <f>SUM(F381:F382)</f>
        <v>8935</v>
      </c>
    </row>
    <row r="384" spans="2:6" ht="12" customHeight="1" x14ac:dyDescent="0.3">
      <c r="B384" s="19" t="s">
        <v>128</v>
      </c>
      <c r="C384" s="562"/>
      <c r="D384" s="562"/>
      <c r="E384" s="562"/>
      <c r="F384" s="562"/>
    </row>
    <row r="385" spans="2:6" ht="12" customHeight="1" x14ac:dyDescent="0.3">
      <c r="B385" s="22" t="s">
        <v>123</v>
      </c>
      <c r="C385" s="67">
        <v>0</v>
      </c>
      <c r="D385" s="67">
        <v>0</v>
      </c>
      <c r="E385" s="67">
        <v>0</v>
      </c>
      <c r="F385" s="65">
        <f>SUM(C385:E385)</f>
        <v>0</v>
      </c>
    </row>
    <row r="386" spans="2:6" ht="12" customHeight="1" x14ac:dyDescent="0.3">
      <c r="B386" s="22" t="s">
        <v>124</v>
      </c>
      <c r="C386" s="67">
        <v>134</v>
      </c>
      <c r="D386" s="67">
        <v>36</v>
      </c>
      <c r="E386" s="67">
        <v>0</v>
      </c>
      <c r="F386" s="65">
        <f>SUM(C386:E386)</f>
        <v>170</v>
      </c>
    </row>
    <row r="387" spans="2:6" ht="12" customHeight="1" x14ac:dyDescent="0.3">
      <c r="B387" s="22" t="s">
        <v>41</v>
      </c>
      <c r="C387" s="68">
        <f>SUM(C385:C386)</f>
        <v>134</v>
      </c>
      <c r="D387" s="68">
        <f>SUM(D385:D386)</f>
        <v>36</v>
      </c>
      <c r="E387" s="68">
        <f>SUM(E385:E386)</f>
        <v>0</v>
      </c>
      <c r="F387" s="68">
        <f>SUM(F385:F386)</f>
        <v>170</v>
      </c>
    </row>
    <row r="388" spans="2:6" ht="12" customHeight="1" x14ac:dyDescent="0.3">
      <c r="B388" s="19" t="s">
        <v>129</v>
      </c>
      <c r="C388" s="563"/>
      <c r="D388" s="563"/>
      <c r="E388" s="563"/>
      <c r="F388" s="563"/>
    </row>
    <row r="389" spans="2:6" ht="12" customHeight="1" x14ac:dyDescent="0.3">
      <c r="B389" s="22" t="s">
        <v>123</v>
      </c>
      <c r="C389" s="67">
        <v>311</v>
      </c>
      <c r="D389" s="67">
        <v>685</v>
      </c>
      <c r="E389" s="67">
        <v>1103</v>
      </c>
      <c r="F389" s="69">
        <f>SUM(C389:E389)</f>
        <v>2099</v>
      </c>
    </row>
    <row r="390" spans="2:6" ht="12" customHeight="1" x14ac:dyDescent="0.3">
      <c r="B390" s="22" t="s">
        <v>124</v>
      </c>
      <c r="C390" s="67">
        <v>88</v>
      </c>
      <c r="D390" s="67">
        <v>928</v>
      </c>
      <c r="E390" s="67">
        <v>509</v>
      </c>
      <c r="F390" s="69">
        <f>SUM(C390:E390)</f>
        <v>1525</v>
      </c>
    </row>
    <row r="391" spans="2:6" ht="12" customHeight="1" x14ac:dyDescent="0.3">
      <c r="B391" s="22" t="s">
        <v>41</v>
      </c>
      <c r="C391" s="68">
        <f>SUM(C389:C390)</f>
        <v>399</v>
      </c>
      <c r="D391" s="68">
        <f>SUM(D389:D390)</f>
        <v>1613</v>
      </c>
      <c r="E391" s="68">
        <f>SUM(E389:E390)</f>
        <v>1612</v>
      </c>
      <c r="F391" s="68">
        <f>SUM(F389:F390)</f>
        <v>3624</v>
      </c>
    </row>
    <row r="392" spans="2:6" ht="12" customHeight="1" x14ac:dyDescent="0.3">
      <c r="B392" s="57" t="s">
        <v>130</v>
      </c>
      <c r="C392" s="563"/>
      <c r="D392" s="563"/>
      <c r="E392" s="563"/>
      <c r="F392" s="563"/>
    </row>
    <row r="393" spans="2:6" ht="12" customHeight="1" x14ac:dyDescent="0.3">
      <c r="B393" s="22" t="s">
        <v>123</v>
      </c>
      <c r="C393" s="63">
        <v>534</v>
      </c>
      <c r="D393" s="64">
        <v>503</v>
      </c>
      <c r="E393" s="64">
        <v>479</v>
      </c>
      <c r="F393" s="65">
        <f>SUM(C393:E393)</f>
        <v>1516</v>
      </c>
    </row>
    <row r="394" spans="2:6" ht="12" customHeight="1" x14ac:dyDescent="0.3">
      <c r="B394" s="22" t="s">
        <v>124</v>
      </c>
      <c r="C394" s="63">
        <v>240</v>
      </c>
      <c r="D394" s="64">
        <v>135</v>
      </c>
      <c r="E394" s="64">
        <v>74</v>
      </c>
      <c r="F394" s="65">
        <f>SUM(C394:E394)</f>
        <v>449</v>
      </c>
    </row>
    <row r="395" spans="2:6" ht="12" customHeight="1" x14ac:dyDescent="0.3">
      <c r="B395" s="22" t="s">
        <v>41</v>
      </c>
      <c r="C395" s="66">
        <f>SUM(C393:C394)</f>
        <v>774</v>
      </c>
      <c r="D395" s="66">
        <f>SUM(D393:D394)</f>
        <v>638</v>
      </c>
      <c r="E395" s="66">
        <f>SUM(E393:E394)</f>
        <v>553</v>
      </c>
      <c r="F395" s="66">
        <f>SUM(F393:F394)</f>
        <v>1965</v>
      </c>
    </row>
    <row r="396" spans="2:6" ht="12" customHeight="1" x14ac:dyDescent="0.3">
      <c r="B396" s="19" t="s">
        <v>136</v>
      </c>
      <c r="C396" s="561"/>
      <c r="D396" s="561"/>
      <c r="E396" s="561"/>
      <c r="F396" s="561"/>
    </row>
    <row r="397" spans="2:6" ht="12" customHeight="1" x14ac:dyDescent="0.3">
      <c r="B397" s="22" t="s">
        <v>123</v>
      </c>
      <c r="C397" s="70">
        <v>109</v>
      </c>
      <c r="D397" s="70">
        <v>120</v>
      </c>
      <c r="E397" s="70">
        <v>119</v>
      </c>
      <c r="F397" s="69">
        <f>SUM(C397:E397)</f>
        <v>348</v>
      </c>
    </row>
    <row r="398" spans="2:6" ht="12" customHeight="1" x14ac:dyDescent="0.3">
      <c r="B398" s="22" t="s">
        <v>124</v>
      </c>
      <c r="C398" s="70">
        <v>1</v>
      </c>
      <c r="D398" s="70">
        <v>0</v>
      </c>
      <c r="E398" s="70">
        <v>0</v>
      </c>
      <c r="F398" s="69">
        <f>SUM(C398:E398)</f>
        <v>1</v>
      </c>
    </row>
    <row r="399" spans="2:6" ht="12" customHeight="1" x14ac:dyDescent="0.3">
      <c r="B399" s="22" t="s">
        <v>41</v>
      </c>
      <c r="C399" s="71">
        <f>SUM(C397:C398)</f>
        <v>110</v>
      </c>
      <c r="D399" s="71">
        <f>SUM(D397:D398)</f>
        <v>120</v>
      </c>
      <c r="E399" s="71">
        <f>SUM(E397:E398)</f>
        <v>119</v>
      </c>
      <c r="F399" s="71">
        <f>SUM(F397:F398)</f>
        <v>349</v>
      </c>
    </row>
    <row r="400" spans="2:6" ht="12" customHeight="1" x14ac:dyDescent="0.3">
      <c r="B400" s="19" t="s">
        <v>132</v>
      </c>
      <c r="C400" s="561"/>
      <c r="D400" s="561"/>
      <c r="E400" s="561"/>
      <c r="F400" s="561"/>
    </row>
    <row r="401" spans="1:6" ht="12" customHeight="1" x14ac:dyDescent="0.3">
      <c r="B401" s="22" t="s">
        <v>123</v>
      </c>
      <c r="C401" s="70">
        <v>248</v>
      </c>
      <c r="D401" s="70">
        <v>221</v>
      </c>
      <c r="E401" s="70">
        <v>164</v>
      </c>
      <c r="F401" s="69">
        <f>SUM(C401:E401)</f>
        <v>633</v>
      </c>
    </row>
    <row r="402" spans="1:6" ht="12" customHeight="1" x14ac:dyDescent="0.3">
      <c r="B402" s="22" t="s">
        <v>124</v>
      </c>
      <c r="C402" s="70">
        <v>158</v>
      </c>
      <c r="D402" s="70">
        <v>69</v>
      </c>
      <c r="E402" s="70">
        <v>55</v>
      </c>
      <c r="F402" s="69">
        <f>SUM(C402:E402)</f>
        <v>282</v>
      </c>
    </row>
    <row r="403" spans="1:6" ht="12" customHeight="1" x14ac:dyDescent="0.3">
      <c r="B403" s="22" t="s">
        <v>41</v>
      </c>
      <c r="C403" s="71">
        <f>SUM(C401:C402)</f>
        <v>406</v>
      </c>
      <c r="D403" s="71">
        <f>SUM(D401:D402)</f>
        <v>290</v>
      </c>
      <c r="E403" s="71">
        <f>SUM(E401:E402)</f>
        <v>219</v>
      </c>
      <c r="F403" s="71">
        <f>SUM(F401:F402)</f>
        <v>915</v>
      </c>
    </row>
    <row r="404" spans="1:6" ht="12" customHeight="1" x14ac:dyDescent="0.3">
      <c r="B404" s="19" t="s">
        <v>133</v>
      </c>
      <c r="C404" s="561"/>
      <c r="D404" s="561"/>
      <c r="E404" s="561"/>
      <c r="F404" s="561"/>
    </row>
    <row r="405" spans="1:6" ht="12" customHeight="1" x14ac:dyDescent="0.3">
      <c r="B405" s="22" t="s">
        <v>123</v>
      </c>
      <c r="C405" s="63">
        <v>170</v>
      </c>
      <c r="D405" s="64">
        <v>135</v>
      </c>
      <c r="E405" s="64">
        <v>234</v>
      </c>
      <c r="F405" s="65">
        <f>SUM(C405:E405)</f>
        <v>539</v>
      </c>
    </row>
    <row r="406" spans="1:6" ht="12" customHeight="1" x14ac:dyDescent="0.3">
      <c r="B406" s="22" t="s">
        <v>124</v>
      </c>
      <c r="C406" s="63">
        <v>88</v>
      </c>
      <c r="D406" s="64">
        <v>122</v>
      </c>
      <c r="E406" s="64">
        <v>109</v>
      </c>
      <c r="F406" s="65">
        <f>SUM(C406:E406)</f>
        <v>319</v>
      </c>
    </row>
    <row r="407" spans="1:6" ht="12" customHeight="1" x14ac:dyDescent="0.3">
      <c r="B407" s="22" t="s">
        <v>41</v>
      </c>
      <c r="C407" s="66">
        <f>SUM(C405:C406)</f>
        <v>258</v>
      </c>
      <c r="D407" s="66">
        <f>SUM(D405:D406)</f>
        <v>257</v>
      </c>
      <c r="E407" s="66">
        <f>SUM(E405:E406)</f>
        <v>343</v>
      </c>
      <c r="F407" s="66">
        <f>SUM(F405:F406)</f>
        <v>858</v>
      </c>
    </row>
    <row r="408" spans="1:6" ht="12" customHeight="1" x14ac:dyDescent="0.35">
      <c r="B408" s="555" t="s">
        <v>134</v>
      </c>
      <c r="C408" s="561"/>
      <c r="D408" s="561"/>
      <c r="E408" s="561"/>
      <c r="F408" s="561"/>
    </row>
    <row r="409" spans="1:6" ht="12" customHeight="1" x14ac:dyDescent="0.35">
      <c r="B409" s="555"/>
      <c r="C409" s="561"/>
      <c r="D409" s="561"/>
      <c r="E409" s="561"/>
      <c r="F409" s="561"/>
    </row>
    <row r="410" spans="1:6" ht="12" customHeight="1" x14ac:dyDescent="0.3">
      <c r="B410" s="22" t="s">
        <v>123</v>
      </c>
      <c r="C410" s="63">
        <v>0</v>
      </c>
      <c r="D410" s="64">
        <v>0</v>
      </c>
      <c r="E410" s="64">
        <v>0</v>
      </c>
      <c r="F410" s="65">
        <f>SUM(C410:E410)</f>
        <v>0</v>
      </c>
    </row>
    <row r="411" spans="1:6" ht="12" customHeight="1" x14ac:dyDescent="0.3">
      <c r="B411" s="22" t="s">
        <v>124</v>
      </c>
      <c r="C411" s="63">
        <v>0</v>
      </c>
      <c r="D411" s="64">
        <v>0</v>
      </c>
      <c r="E411" s="64">
        <v>0</v>
      </c>
      <c r="F411" s="65">
        <f>SUM(C411:E411)</f>
        <v>0</v>
      </c>
    </row>
    <row r="412" spans="1:6" ht="12" customHeight="1" x14ac:dyDescent="0.3">
      <c r="B412" s="22" t="s">
        <v>41</v>
      </c>
      <c r="C412" s="66">
        <f>SUM(C410:C411)</f>
        <v>0</v>
      </c>
      <c r="D412" s="66">
        <f>SUM(D410:D411)</f>
        <v>0</v>
      </c>
      <c r="E412" s="66">
        <f>SUM(E410:E411)</f>
        <v>0</v>
      </c>
      <c r="F412" s="66">
        <f>SUM(F410:F411)</f>
        <v>0</v>
      </c>
    </row>
    <row r="413" spans="1:6" ht="12" customHeight="1" x14ac:dyDescent="0.3">
      <c r="B413" s="61" t="s">
        <v>135</v>
      </c>
      <c r="C413" s="66">
        <f>SUM(C371,C375,C379,C383,C387,C391,C395,C399,C403,C407,C412)</f>
        <v>5656</v>
      </c>
      <c r="D413" s="66">
        <f>SUM(D371,D375,D379,D383,D387,D391,D395,D399,D403,D407,D412)</f>
        <v>9093</v>
      </c>
      <c r="E413" s="66">
        <f>SUM(E371,E375,E379,E383,E387,E391,E395,E399,E403,E407,E412)</f>
        <v>9470</v>
      </c>
      <c r="F413" s="66">
        <f>SUM(F371,F375,F379,F383,F387,F391,F395,F399,F403,F407,F412)</f>
        <v>24219</v>
      </c>
    </row>
    <row r="414" spans="1:6" ht="12" customHeight="1" x14ac:dyDescent="0.3">
      <c r="B414" s="560" t="s">
        <v>670</v>
      </c>
      <c r="C414" s="560"/>
      <c r="D414" s="560"/>
      <c r="E414" s="560"/>
    </row>
    <row r="416" spans="1:6" ht="12" customHeight="1" x14ac:dyDescent="0.3">
      <c r="A416" s="40"/>
      <c r="B416" s="530" t="s">
        <v>674</v>
      </c>
      <c r="C416" s="530"/>
      <c r="D416" s="530"/>
      <c r="E416" s="530"/>
      <c r="F416" s="530"/>
    </row>
    <row r="417" spans="1:12" ht="12" customHeight="1" x14ac:dyDescent="0.3">
      <c r="B417" s="18" t="s">
        <v>120</v>
      </c>
      <c r="C417" s="12">
        <v>2020</v>
      </c>
      <c r="D417" s="12">
        <v>2021</v>
      </c>
      <c r="E417" s="12">
        <v>2022</v>
      </c>
      <c r="F417" s="13" t="s">
        <v>121</v>
      </c>
    </row>
    <row r="418" spans="1:12" ht="12" customHeight="1" x14ac:dyDescent="0.3">
      <c r="B418" s="19" t="s">
        <v>122</v>
      </c>
      <c r="C418" s="62"/>
      <c r="D418" s="62"/>
      <c r="E418" s="62"/>
      <c r="F418" s="62"/>
    </row>
    <row r="419" spans="1:12" ht="12" customHeight="1" x14ac:dyDescent="0.3">
      <c r="B419" s="22" t="s">
        <v>123</v>
      </c>
      <c r="C419" s="63">
        <v>403</v>
      </c>
      <c r="D419" s="64">
        <v>710</v>
      </c>
      <c r="E419" s="64">
        <v>1041</v>
      </c>
      <c r="F419" s="65">
        <f>SUM(C419:E419)</f>
        <v>2154</v>
      </c>
    </row>
    <row r="420" spans="1:12" ht="12" customHeight="1" x14ac:dyDescent="0.3">
      <c r="B420" s="22" t="s">
        <v>124</v>
      </c>
      <c r="C420" s="63">
        <v>0</v>
      </c>
      <c r="D420" s="64">
        <v>0</v>
      </c>
      <c r="E420" s="64">
        <v>0</v>
      </c>
      <c r="F420" s="65">
        <f>SUM(C420:E420)</f>
        <v>0</v>
      </c>
    </row>
    <row r="421" spans="1:12" ht="12" customHeight="1" x14ac:dyDescent="0.3">
      <c r="B421" s="22" t="s">
        <v>41</v>
      </c>
      <c r="C421" s="66">
        <f>SUM(C419:C420)</f>
        <v>403</v>
      </c>
      <c r="D421" s="66">
        <f>SUM(D419:D420)</f>
        <v>710</v>
      </c>
      <c r="E421" s="66">
        <f>SUM(E419:E420)</f>
        <v>1041</v>
      </c>
      <c r="F421" s="66">
        <f>SUM(F419:F420)</f>
        <v>2154</v>
      </c>
    </row>
    <row r="422" spans="1:12" ht="12" customHeight="1" x14ac:dyDescent="0.3">
      <c r="B422" s="19" t="s">
        <v>126</v>
      </c>
      <c r="C422" s="562"/>
      <c r="D422" s="562"/>
      <c r="E422" s="562"/>
      <c r="F422" s="562"/>
    </row>
    <row r="423" spans="1:12" ht="12" customHeight="1" x14ac:dyDescent="0.3">
      <c r="B423" s="22" t="s">
        <v>123</v>
      </c>
      <c r="C423" s="63">
        <v>0</v>
      </c>
      <c r="D423" s="64">
        <v>0</v>
      </c>
      <c r="E423" s="64">
        <v>0</v>
      </c>
      <c r="F423" s="65">
        <f>SUM(C423:E423)</f>
        <v>0</v>
      </c>
    </row>
    <row r="424" spans="1:12" ht="12" customHeight="1" x14ac:dyDescent="0.3">
      <c r="B424" s="22" t="s">
        <v>124</v>
      </c>
      <c r="C424" s="63">
        <v>174</v>
      </c>
      <c r="D424" s="64">
        <v>1943</v>
      </c>
      <c r="E424" s="64">
        <v>2336</v>
      </c>
      <c r="F424" s="65">
        <f>SUM(C424:E424)</f>
        <v>4453</v>
      </c>
    </row>
    <row r="425" spans="1:12" ht="12" customHeight="1" x14ac:dyDescent="0.3">
      <c r="B425" s="22" t="s">
        <v>41</v>
      </c>
      <c r="C425" s="66">
        <f>SUM(C423:C424)</f>
        <v>174</v>
      </c>
      <c r="D425" s="66">
        <f>SUM(D423:D424)</f>
        <v>1943</v>
      </c>
      <c r="E425" s="66">
        <f>SUM(E423:E424)</f>
        <v>2336</v>
      </c>
      <c r="F425" s="66">
        <f>SUM(F423:F424)</f>
        <v>4453</v>
      </c>
    </row>
    <row r="426" spans="1:12" ht="12" customHeight="1" x14ac:dyDescent="0.3">
      <c r="B426" s="76" t="s">
        <v>670</v>
      </c>
      <c r="C426" s="76"/>
      <c r="D426" s="76"/>
      <c r="E426" s="76"/>
    </row>
    <row r="428" spans="1:12" ht="12" customHeight="1" x14ac:dyDescent="0.3">
      <c r="A428" s="40"/>
      <c r="B428" s="530" t="s">
        <v>675</v>
      </c>
      <c r="C428" s="530"/>
      <c r="D428" s="530"/>
      <c r="E428" s="530"/>
      <c r="F428" s="530"/>
    </row>
    <row r="429" spans="1:12" ht="12" customHeight="1" x14ac:dyDescent="0.3">
      <c r="B429" s="18" t="s">
        <v>120</v>
      </c>
      <c r="C429" s="12">
        <v>2020</v>
      </c>
      <c r="D429" s="12">
        <v>2021</v>
      </c>
      <c r="E429" s="12">
        <v>2022</v>
      </c>
      <c r="F429" s="13" t="s">
        <v>121</v>
      </c>
    </row>
    <row r="430" spans="1:12" ht="12" customHeight="1" x14ac:dyDescent="0.3">
      <c r="B430" s="19" t="s">
        <v>127</v>
      </c>
      <c r="C430" s="562"/>
      <c r="D430" s="562"/>
      <c r="E430" s="562"/>
      <c r="F430" s="562"/>
      <c r="J430" s="72"/>
      <c r="K430" s="72"/>
      <c r="L430" s="72"/>
    </row>
    <row r="431" spans="1:12" ht="12" customHeight="1" x14ac:dyDescent="0.3">
      <c r="B431" s="22" t="s">
        <v>123</v>
      </c>
      <c r="C431" s="63">
        <v>2514</v>
      </c>
      <c r="D431" s="64">
        <v>2845</v>
      </c>
      <c r="E431" s="64">
        <v>2529</v>
      </c>
      <c r="F431" s="65">
        <f>SUM(C431:E431)</f>
        <v>7888</v>
      </c>
      <c r="I431" s="73"/>
      <c r="J431" s="74"/>
      <c r="K431" s="74"/>
      <c r="L431" s="74"/>
    </row>
    <row r="432" spans="1:12" ht="12" customHeight="1" x14ac:dyDescent="0.3">
      <c r="B432" s="22" t="s">
        <v>124</v>
      </c>
      <c r="C432" s="63">
        <v>312</v>
      </c>
      <c r="D432" s="64">
        <v>342</v>
      </c>
      <c r="E432" s="64">
        <v>393</v>
      </c>
      <c r="F432" s="65">
        <f>SUM(C432:E432)</f>
        <v>1047</v>
      </c>
      <c r="I432" s="73"/>
      <c r="K432" s="74"/>
      <c r="L432" s="74"/>
    </row>
    <row r="433" spans="2:9" ht="12" customHeight="1" x14ac:dyDescent="0.3">
      <c r="B433" s="22" t="s">
        <v>41</v>
      </c>
      <c r="C433" s="66">
        <f>SUM(C431:C432)</f>
        <v>2826</v>
      </c>
      <c r="D433" s="66">
        <f>SUM(D431:D432)</f>
        <v>3187</v>
      </c>
      <c r="E433" s="66">
        <f>SUM(E431:E432)</f>
        <v>2922</v>
      </c>
      <c r="F433" s="66">
        <f>SUM(F431:F432)</f>
        <v>8935</v>
      </c>
      <c r="I433" s="73"/>
    </row>
    <row r="434" spans="2:9" ht="12" customHeight="1" x14ac:dyDescent="0.3">
      <c r="B434" s="19" t="s">
        <v>129</v>
      </c>
      <c r="C434" s="563"/>
      <c r="D434" s="563"/>
      <c r="E434" s="563"/>
      <c r="F434" s="563"/>
    </row>
    <row r="435" spans="2:9" ht="12" customHeight="1" x14ac:dyDescent="0.3">
      <c r="B435" s="22" t="s">
        <v>123</v>
      </c>
      <c r="C435" s="67">
        <v>311</v>
      </c>
      <c r="D435" s="67">
        <v>685</v>
      </c>
      <c r="E435" s="67">
        <v>1103</v>
      </c>
      <c r="F435" s="69">
        <f>SUM(C435:E435)</f>
        <v>2099</v>
      </c>
    </row>
    <row r="436" spans="2:9" ht="12" customHeight="1" x14ac:dyDescent="0.3">
      <c r="B436" s="22" t="s">
        <v>124</v>
      </c>
      <c r="C436" s="67">
        <v>88</v>
      </c>
      <c r="D436" s="67">
        <v>928</v>
      </c>
      <c r="E436" s="67">
        <v>509</v>
      </c>
      <c r="F436" s="69">
        <f>SUM(C436:E436)</f>
        <v>1525</v>
      </c>
    </row>
    <row r="437" spans="2:9" ht="12" customHeight="1" x14ac:dyDescent="0.3">
      <c r="B437" s="22" t="s">
        <v>41</v>
      </c>
      <c r="C437" s="68">
        <f>SUM(C435:C436)</f>
        <v>399</v>
      </c>
      <c r="D437" s="68">
        <f>SUM(D435:D436)</f>
        <v>1613</v>
      </c>
      <c r="E437" s="68">
        <f>SUM(E435:E436)</f>
        <v>1612</v>
      </c>
      <c r="F437" s="68">
        <f>SUM(F435:F436)</f>
        <v>3624</v>
      </c>
    </row>
    <row r="438" spans="2:9" ht="12" customHeight="1" x14ac:dyDescent="0.3">
      <c r="B438" s="19" t="s">
        <v>132</v>
      </c>
      <c r="C438" s="561"/>
      <c r="D438" s="561"/>
      <c r="E438" s="561"/>
      <c r="F438" s="561"/>
    </row>
    <row r="439" spans="2:9" ht="12" customHeight="1" x14ac:dyDescent="0.3">
      <c r="B439" s="22" t="s">
        <v>123</v>
      </c>
      <c r="C439" s="70">
        <v>248</v>
      </c>
      <c r="D439" s="70">
        <v>221</v>
      </c>
      <c r="E439" s="70">
        <v>164</v>
      </c>
      <c r="F439" s="69">
        <f>SUM(C439:E439)</f>
        <v>633</v>
      </c>
    </row>
    <row r="440" spans="2:9" ht="12" customHeight="1" x14ac:dyDescent="0.3">
      <c r="B440" s="22" t="s">
        <v>124</v>
      </c>
      <c r="C440" s="70">
        <v>158</v>
      </c>
      <c r="D440" s="70">
        <v>69</v>
      </c>
      <c r="E440" s="70">
        <v>55</v>
      </c>
      <c r="F440" s="69">
        <f>SUM(C440:E440)</f>
        <v>282</v>
      </c>
    </row>
    <row r="441" spans="2:9" s="40" customFormat="1" ht="12" customHeight="1" x14ac:dyDescent="0.3">
      <c r="B441" s="61" t="s">
        <v>41</v>
      </c>
      <c r="C441" s="71">
        <f>SUM(C439:C440)</f>
        <v>406</v>
      </c>
      <c r="D441" s="71">
        <f>SUM(D439:D440)</f>
        <v>290</v>
      </c>
      <c r="E441" s="71">
        <f>SUM(E439:E440)</f>
        <v>219</v>
      </c>
      <c r="F441" s="71">
        <f>SUM(F439:F440)</f>
        <v>915</v>
      </c>
    </row>
    <row r="442" spans="2:9" ht="12" customHeight="1" x14ac:dyDescent="0.3">
      <c r="B442" s="560" t="s">
        <v>670</v>
      </c>
      <c r="C442" s="560"/>
      <c r="D442" s="560"/>
      <c r="E442" s="560"/>
    </row>
  </sheetData>
  <mergeCells count="70">
    <mergeCell ref="C352:G352"/>
    <mergeCell ref="B147:E147"/>
    <mergeCell ref="C384:F384"/>
    <mergeCell ref="C314:G314"/>
    <mergeCell ref="C298:G298"/>
    <mergeCell ref="B336:E336"/>
    <mergeCell ref="C306:G306"/>
    <mergeCell ref="C340:E340"/>
    <mergeCell ref="B338:G338"/>
    <mergeCell ref="C376:F376"/>
    <mergeCell ref="B350:G350"/>
    <mergeCell ref="B366:F366"/>
    <mergeCell ref="C344:G344"/>
    <mergeCell ref="B234:E234"/>
    <mergeCell ref="C294:E294"/>
    <mergeCell ref="B236:E236"/>
    <mergeCell ref="B442:E442"/>
    <mergeCell ref="C400:F400"/>
    <mergeCell ref="B428:F428"/>
    <mergeCell ref="C380:F380"/>
    <mergeCell ref="C438:F438"/>
    <mergeCell ref="C430:F430"/>
    <mergeCell ref="C392:F392"/>
    <mergeCell ref="C434:F434"/>
    <mergeCell ref="C408:F409"/>
    <mergeCell ref="B416:F416"/>
    <mergeCell ref="C388:F388"/>
    <mergeCell ref="B414:E414"/>
    <mergeCell ref="C422:F422"/>
    <mergeCell ref="C396:F396"/>
    <mergeCell ref="C404:F404"/>
    <mergeCell ref="B408:B409"/>
    <mergeCell ref="B52:B53"/>
    <mergeCell ref="I3:K3"/>
    <mergeCell ref="B100:E100"/>
    <mergeCell ref="C310:G310"/>
    <mergeCell ref="B364:E364"/>
    <mergeCell ref="C318:G318"/>
    <mergeCell ref="B348:E348"/>
    <mergeCell ref="C322:G322"/>
    <mergeCell ref="B142:E142"/>
    <mergeCell ref="C326:G326"/>
    <mergeCell ref="B330:B331"/>
    <mergeCell ref="C330:G331"/>
    <mergeCell ref="C356:G356"/>
    <mergeCell ref="C360:G360"/>
    <mergeCell ref="B145:E145"/>
    <mergeCell ref="B286:E286"/>
    <mergeCell ref="B283:E283"/>
    <mergeCell ref="B93:J93"/>
    <mergeCell ref="B194:E194"/>
    <mergeCell ref="B95:E95"/>
    <mergeCell ref="B189:E189"/>
    <mergeCell ref="B187:E187"/>
    <mergeCell ref="C290:E290"/>
    <mergeCell ref="C302:G302"/>
    <mergeCell ref="B241:E241"/>
    <mergeCell ref="B288:G288"/>
    <mergeCell ref="B2:K2"/>
    <mergeCell ref="F52:H52"/>
    <mergeCell ref="B192:E192"/>
    <mergeCell ref="C52:E52"/>
    <mergeCell ref="F3:H3"/>
    <mergeCell ref="B51:K51"/>
    <mergeCell ref="B3:B4"/>
    <mergeCell ref="C3:E3"/>
    <mergeCell ref="B46:E46"/>
    <mergeCell ref="I52:K52"/>
    <mergeCell ref="B239:E239"/>
    <mergeCell ref="B281:E2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8"/>
  <sheetViews>
    <sheetView workbookViewId="0">
      <selection activeCell="B167" sqref="B167"/>
    </sheetView>
  </sheetViews>
  <sheetFormatPr defaultColWidth="10" defaultRowHeight="13" x14ac:dyDescent="0.35"/>
  <cols>
    <col min="1" max="1" width="10" style="32"/>
    <col min="2" max="2" width="21.81640625" style="32" customWidth="1"/>
    <col min="3" max="3" width="15.6328125" style="32" customWidth="1"/>
    <col min="4" max="4" width="16.6328125" style="32" customWidth="1"/>
    <col min="5" max="5" width="17.81640625" style="32" customWidth="1"/>
    <col min="6" max="6" width="18.08984375" style="32" customWidth="1"/>
    <col min="7" max="7" width="15" style="32" customWidth="1"/>
    <col min="8" max="8" width="17.1796875" style="32" customWidth="1"/>
    <col min="9" max="9" width="8.81640625" style="32" bestFit="1" customWidth="1"/>
    <col min="10" max="10" width="9" style="32" bestFit="1" customWidth="1"/>
    <col min="11" max="16384" width="10" style="32"/>
  </cols>
  <sheetData>
    <row r="1" spans="2:8" ht="14" x14ac:dyDescent="0.35">
      <c r="B1" s="481" t="s">
        <v>856</v>
      </c>
    </row>
    <row r="2" spans="2:8" x14ac:dyDescent="0.3">
      <c r="B2" s="501" t="s">
        <v>152</v>
      </c>
      <c r="C2" s="501"/>
      <c r="D2" s="501"/>
      <c r="E2" s="501"/>
      <c r="F2" s="501"/>
      <c r="G2" s="501"/>
      <c r="H2" s="501"/>
    </row>
    <row r="3" spans="2:8" x14ac:dyDescent="0.3">
      <c r="B3" s="582" t="s">
        <v>137</v>
      </c>
      <c r="C3" s="584">
        <v>2020</v>
      </c>
      <c r="D3" s="585"/>
      <c r="E3" s="584">
        <v>2021</v>
      </c>
      <c r="F3" s="585"/>
      <c r="G3" s="584">
        <v>2022</v>
      </c>
      <c r="H3" s="585"/>
    </row>
    <row r="4" spans="2:8" ht="44.5" customHeight="1" x14ac:dyDescent="0.3">
      <c r="B4" s="583"/>
      <c r="C4" s="132" t="s">
        <v>138</v>
      </c>
      <c r="D4" s="132" t="s">
        <v>139</v>
      </c>
      <c r="E4" s="132" t="s">
        <v>138</v>
      </c>
      <c r="F4" s="132" t="s">
        <v>139</v>
      </c>
      <c r="G4" s="132" t="s">
        <v>138</v>
      </c>
      <c r="H4" s="132" t="s">
        <v>139</v>
      </c>
    </row>
    <row r="5" spans="2:8" x14ac:dyDescent="0.3">
      <c r="B5" s="237" t="s">
        <v>140</v>
      </c>
      <c r="C5" s="24">
        <v>204228678</v>
      </c>
      <c r="D5" s="24">
        <v>153873786</v>
      </c>
      <c r="E5" s="238">
        <v>195128265</v>
      </c>
      <c r="F5" s="238">
        <v>141617023</v>
      </c>
      <c r="G5" s="24">
        <v>222225300</v>
      </c>
      <c r="H5" s="24">
        <v>154277373</v>
      </c>
    </row>
    <row r="6" spans="2:8" x14ac:dyDescent="0.3">
      <c r="B6" s="237" t="s">
        <v>141</v>
      </c>
      <c r="C6" s="24"/>
      <c r="D6" s="24"/>
      <c r="E6" s="238"/>
      <c r="F6" s="238"/>
      <c r="G6" s="24"/>
      <c r="H6" s="24"/>
    </row>
    <row r="7" spans="2:8" x14ac:dyDescent="0.3">
      <c r="B7" s="237" t="s">
        <v>142</v>
      </c>
      <c r="C7" s="24"/>
      <c r="D7" s="42"/>
      <c r="E7" s="238"/>
      <c r="F7" s="237"/>
      <c r="G7" s="24"/>
      <c r="H7" s="42"/>
    </row>
    <row r="8" spans="2:8" x14ac:dyDescent="0.3">
      <c r="B8" s="237" t="s">
        <v>143</v>
      </c>
      <c r="C8" s="24">
        <v>107031</v>
      </c>
      <c r="D8" s="24">
        <v>11468</v>
      </c>
      <c r="E8" s="238">
        <v>106385</v>
      </c>
      <c r="F8" s="238">
        <v>12064</v>
      </c>
      <c r="G8" s="24">
        <v>96996</v>
      </c>
      <c r="H8" s="24">
        <v>15904</v>
      </c>
    </row>
    <row r="9" spans="2:8" x14ac:dyDescent="0.3">
      <c r="B9" s="237" t="s">
        <v>144</v>
      </c>
      <c r="C9" s="24">
        <v>265604</v>
      </c>
      <c r="D9" s="24">
        <v>415941</v>
      </c>
      <c r="E9" s="238">
        <v>229248</v>
      </c>
      <c r="F9" s="238">
        <v>342473</v>
      </c>
      <c r="G9" s="24">
        <v>249272</v>
      </c>
      <c r="H9" s="24">
        <v>349814</v>
      </c>
    </row>
    <row r="10" spans="2:8" x14ac:dyDescent="0.3">
      <c r="B10" s="237" t="s">
        <v>146</v>
      </c>
      <c r="C10" s="24"/>
      <c r="D10" s="24"/>
      <c r="E10" s="238"/>
      <c r="F10" s="238"/>
      <c r="G10" s="24"/>
      <c r="H10" s="24">
        <v>204810</v>
      </c>
    </row>
    <row r="11" spans="2:8" x14ac:dyDescent="0.3">
      <c r="B11" s="239" t="s">
        <v>48</v>
      </c>
      <c r="C11" s="24">
        <f>SUM(C5:C9)</f>
        <v>204601313</v>
      </c>
      <c r="D11" s="24">
        <f>SUM(D5:D9)</f>
        <v>154301195</v>
      </c>
      <c r="E11" s="238">
        <f>SUM(E5:E9)</f>
        <v>195463898</v>
      </c>
      <c r="F11" s="238">
        <f>SUM(F5:F9)</f>
        <v>141971560</v>
      </c>
      <c r="G11" s="24">
        <f>SUM(G5:G9)</f>
        <v>222571568</v>
      </c>
      <c r="H11" s="24">
        <f>SUM(H5:H10)</f>
        <v>154847901</v>
      </c>
    </row>
    <row r="12" spans="2:8" x14ac:dyDescent="0.3">
      <c r="B12" s="239" t="s">
        <v>145</v>
      </c>
      <c r="C12" s="240">
        <v>1.0718000000000001</v>
      </c>
      <c r="D12" s="24"/>
      <c r="E12" s="241">
        <v>1.024</v>
      </c>
      <c r="F12" s="237"/>
      <c r="G12" s="240">
        <v>1.1659999999999999</v>
      </c>
      <c r="H12" s="15"/>
    </row>
    <row r="13" spans="2:8" x14ac:dyDescent="0.3">
      <c r="B13" s="73" t="s">
        <v>147</v>
      </c>
      <c r="C13" s="76"/>
      <c r="D13" s="76"/>
    </row>
    <row r="15" spans="2:8" ht="30.5" customHeight="1" x14ac:dyDescent="0.35">
      <c r="B15" s="594" t="s">
        <v>706</v>
      </c>
      <c r="C15" s="594"/>
      <c r="D15" s="594"/>
      <c r="E15" s="594"/>
    </row>
    <row r="16" spans="2:8" ht="26.5" thickBot="1" x14ac:dyDescent="0.4">
      <c r="B16" s="242" t="s">
        <v>50</v>
      </c>
      <c r="C16" s="243" t="s">
        <v>148</v>
      </c>
      <c r="D16" s="243" t="s">
        <v>149</v>
      </c>
      <c r="E16" s="243" t="s">
        <v>150</v>
      </c>
    </row>
    <row r="17" spans="2:10" ht="13.5" thickBot="1" x14ac:dyDescent="0.4">
      <c r="B17" s="228">
        <v>2020</v>
      </c>
      <c r="C17" s="244">
        <v>204601313</v>
      </c>
      <c r="D17" s="244">
        <v>154301195</v>
      </c>
      <c r="E17" s="245">
        <v>107.18</v>
      </c>
    </row>
    <row r="18" spans="2:10" x14ac:dyDescent="0.35">
      <c r="B18" s="228">
        <v>2021</v>
      </c>
      <c r="C18" s="244">
        <v>195463898</v>
      </c>
      <c r="D18" s="244">
        <v>141971560</v>
      </c>
      <c r="E18" s="245">
        <v>102.4</v>
      </c>
    </row>
    <row r="19" spans="2:10" x14ac:dyDescent="0.35">
      <c r="B19" s="228">
        <v>2022</v>
      </c>
      <c r="C19" s="244">
        <v>222571568</v>
      </c>
      <c r="D19" s="244">
        <v>154847901</v>
      </c>
      <c r="E19" s="245">
        <v>116.6</v>
      </c>
    </row>
    <row r="20" spans="2:10" x14ac:dyDescent="0.35">
      <c r="B20" s="113" t="s">
        <v>151</v>
      </c>
    </row>
    <row r="22" spans="2:10" x14ac:dyDescent="0.3">
      <c r="B22" s="544" t="s">
        <v>707</v>
      </c>
      <c r="C22" s="544"/>
      <c r="D22" s="544"/>
      <c r="E22" s="544"/>
      <c r="F22" s="544"/>
      <c r="G22" s="544"/>
      <c r="H22" s="544"/>
      <c r="I22" s="544"/>
      <c r="J22" s="544"/>
    </row>
    <row r="23" spans="2:10" x14ac:dyDescent="0.35">
      <c r="B23" s="526" t="s">
        <v>0</v>
      </c>
      <c r="C23" s="579" t="s">
        <v>153</v>
      </c>
      <c r="D23" s="579" t="s">
        <v>154</v>
      </c>
      <c r="E23" s="579" t="s">
        <v>155</v>
      </c>
      <c r="F23" s="579" t="s">
        <v>156</v>
      </c>
      <c r="G23" s="579" t="s">
        <v>157</v>
      </c>
      <c r="H23" s="579" t="s">
        <v>158</v>
      </c>
      <c r="I23" s="579" t="s">
        <v>159</v>
      </c>
      <c r="J23" s="579" t="s">
        <v>160</v>
      </c>
    </row>
    <row r="24" spans="2:10" x14ac:dyDescent="0.35">
      <c r="B24" s="526"/>
      <c r="C24" s="580"/>
      <c r="D24" s="580"/>
      <c r="E24" s="580"/>
      <c r="F24" s="580"/>
      <c r="G24" s="586"/>
      <c r="H24" s="586"/>
      <c r="I24" s="586"/>
      <c r="J24" s="586"/>
    </row>
    <row r="25" spans="2:10" ht="33.5" customHeight="1" x14ac:dyDescent="0.35">
      <c r="B25" s="526"/>
      <c r="C25" s="581"/>
      <c r="D25" s="581"/>
      <c r="E25" s="581"/>
      <c r="F25" s="581"/>
      <c r="G25" s="587"/>
      <c r="H25" s="587"/>
      <c r="I25" s="587"/>
      <c r="J25" s="587"/>
    </row>
    <row r="26" spans="2:10" x14ac:dyDescent="0.3">
      <c r="B26" s="3" t="s">
        <v>1</v>
      </c>
      <c r="C26" s="246">
        <v>39686</v>
      </c>
      <c r="D26" s="246">
        <v>20163</v>
      </c>
      <c r="E26" s="246">
        <v>3330</v>
      </c>
      <c r="F26" s="246">
        <v>16833</v>
      </c>
      <c r="G26" s="246">
        <v>19523</v>
      </c>
      <c r="H26" s="246">
        <v>905</v>
      </c>
      <c r="I26" s="246">
        <v>158</v>
      </c>
      <c r="J26" s="246">
        <v>747</v>
      </c>
    </row>
    <row r="27" spans="2:10" x14ac:dyDescent="0.3">
      <c r="B27" s="3" t="s">
        <v>2</v>
      </c>
      <c r="C27" s="246">
        <v>10756</v>
      </c>
      <c r="D27" s="246">
        <v>4867</v>
      </c>
      <c r="E27" s="246">
        <v>980</v>
      </c>
      <c r="F27" s="246">
        <v>3887</v>
      </c>
      <c r="G27" s="246">
        <v>5889</v>
      </c>
      <c r="H27" s="246">
        <v>401</v>
      </c>
      <c r="I27" s="246">
        <v>49</v>
      </c>
      <c r="J27" s="246">
        <v>352</v>
      </c>
    </row>
    <row r="28" spans="2:10" x14ac:dyDescent="0.3">
      <c r="B28" s="3" t="s">
        <v>3</v>
      </c>
      <c r="C28" s="246">
        <v>18216</v>
      </c>
      <c r="D28" s="246">
        <v>11823</v>
      </c>
      <c r="E28" s="246">
        <v>1808</v>
      </c>
      <c r="F28" s="246">
        <v>10015</v>
      </c>
      <c r="G28" s="246">
        <v>6393</v>
      </c>
      <c r="H28" s="246">
        <v>731</v>
      </c>
      <c r="I28" s="246">
        <v>101</v>
      </c>
      <c r="J28" s="246">
        <v>630</v>
      </c>
    </row>
    <row r="29" spans="2:10" x14ac:dyDescent="0.3">
      <c r="B29" s="3" t="s">
        <v>4</v>
      </c>
      <c r="C29" s="246">
        <v>60947</v>
      </c>
      <c r="D29" s="246">
        <v>46299</v>
      </c>
      <c r="E29" s="246">
        <v>6593</v>
      </c>
      <c r="F29" s="246">
        <v>39706</v>
      </c>
      <c r="G29" s="246">
        <v>14648</v>
      </c>
      <c r="H29" s="246">
        <v>2247</v>
      </c>
      <c r="I29" s="246">
        <v>452</v>
      </c>
      <c r="J29" s="246">
        <v>1795</v>
      </c>
    </row>
    <row r="30" spans="2:10" x14ac:dyDescent="0.3">
      <c r="B30" s="3" t="s">
        <v>5</v>
      </c>
      <c r="C30" s="246">
        <v>12700</v>
      </c>
      <c r="D30" s="246">
        <v>5549</v>
      </c>
      <c r="E30" s="246">
        <v>1073</v>
      </c>
      <c r="F30" s="246">
        <v>4476</v>
      </c>
      <c r="G30" s="246">
        <v>7151</v>
      </c>
      <c r="H30" s="246">
        <v>454</v>
      </c>
      <c r="I30" s="246">
        <v>124</v>
      </c>
      <c r="J30" s="246">
        <v>330</v>
      </c>
    </row>
    <row r="31" spans="2:10" x14ac:dyDescent="0.3">
      <c r="B31" s="3" t="s">
        <v>6</v>
      </c>
      <c r="C31" s="246">
        <v>5505</v>
      </c>
      <c r="D31" s="246">
        <v>2772</v>
      </c>
      <c r="E31" s="246">
        <v>613</v>
      </c>
      <c r="F31" s="246">
        <v>2159</v>
      </c>
      <c r="G31" s="246">
        <v>2733</v>
      </c>
      <c r="H31" s="246">
        <v>195</v>
      </c>
      <c r="I31" s="246">
        <v>40</v>
      </c>
      <c r="J31" s="246">
        <v>155</v>
      </c>
    </row>
    <row r="32" spans="2:10" x14ac:dyDescent="0.3">
      <c r="B32" s="3" t="s">
        <v>7</v>
      </c>
      <c r="C32" s="246">
        <v>14890</v>
      </c>
      <c r="D32" s="246">
        <v>6968</v>
      </c>
      <c r="E32" s="246">
        <v>2133</v>
      </c>
      <c r="F32" s="246">
        <v>4835</v>
      </c>
      <c r="G32" s="246">
        <v>7922</v>
      </c>
      <c r="H32" s="246">
        <v>475</v>
      </c>
      <c r="I32" s="246">
        <v>46</v>
      </c>
      <c r="J32" s="246">
        <v>429</v>
      </c>
    </row>
    <row r="33" spans="2:10" x14ac:dyDescent="0.3">
      <c r="B33" s="3" t="s">
        <v>8</v>
      </c>
      <c r="C33" s="246">
        <v>10500</v>
      </c>
      <c r="D33" s="246">
        <v>4117</v>
      </c>
      <c r="E33" s="246">
        <v>3455</v>
      </c>
      <c r="F33" s="246">
        <v>662</v>
      </c>
      <c r="G33" s="246">
        <v>6383</v>
      </c>
      <c r="H33" s="246">
        <v>462</v>
      </c>
      <c r="I33" s="246">
        <v>130</v>
      </c>
      <c r="J33" s="246">
        <v>332</v>
      </c>
    </row>
    <row r="34" spans="2:10" x14ac:dyDescent="0.3">
      <c r="B34" s="3" t="s">
        <v>9</v>
      </c>
      <c r="C34" s="246">
        <v>14191</v>
      </c>
      <c r="D34" s="246">
        <v>6547</v>
      </c>
      <c r="E34" s="246">
        <v>1886</v>
      </c>
      <c r="F34" s="246">
        <v>4661</v>
      </c>
      <c r="G34" s="246">
        <v>7644</v>
      </c>
      <c r="H34" s="246">
        <v>583</v>
      </c>
      <c r="I34" s="246">
        <v>77</v>
      </c>
      <c r="J34" s="246">
        <v>571</v>
      </c>
    </row>
    <row r="35" spans="2:10" x14ac:dyDescent="0.3">
      <c r="B35" s="3" t="s">
        <v>10</v>
      </c>
      <c r="C35" s="246">
        <v>32188</v>
      </c>
      <c r="D35" s="246">
        <v>11929</v>
      </c>
      <c r="E35" s="246">
        <v>2329</v>
      </c>
      <c r="F35" s="246">
        <v>9600</v>
      </c>
      <c r="G35" s="246">
        <v>20259</v>
      </c>
      <c r="H35" s="246">
        <v>712</v>
      </c>
      <c r="I35" s="246">
        <v>118</v>
      </c>
      <c r="J35" s="246">
        <v>450</v>
      </c>
    </row>
    <row r="36" spans="2:10" x14ac:dyDescent="0.3">
      <c r="B36" s="3" t="s">
        <v>11</v>
      </c>
      <c r="C36" s="246">
        <v>13210</v>
      </c>
      <c r="D36" s="246">
        <v>4888</v>
      </c>
      <c r="E36" s="246">
        <v>1303</v>
      </c>
      <c r="F36" s="246">
        <v>3585</v>
      </c>
      <c r="G36" s="246">
        <v>8322</v>
      </c>
      <c r="H36" s="246">
        <v>584</v>
      </c>
      <c r="I36" s="246">
        <v>112</v>
      </c>
      <c r="J36" s="246">
        <v>472</v>
      </c>
    </row>
    <row r="37" spans="2:10" x14ac:dyDescent="0.3">
      <c r="B37" s="3" t="s">
        <v>12</v>
      </c>
      <c r="C37" s="246">
        <v>24410</v>
      </c>
      <c r="D37" s="246">
        <v>13738</v>
      </c>
      <c r="E37" s="246">
        <v>1879</v>
      </c>
      <c r="F37" s="246">
        <v>11859</v>
      </c>
      <c r="G37" s="246">
        <v>10672</v>
      </c>
      <c r="H37" s="246">
        <v>525</v>
      </c>
      <c r="I37" s="246">
        <v>116</v>
      </c>
      <c r="J37" s="246">
        <v>409</v>
      </c>
    </row>
    <row r="38" spans="2:10" x14ac:dyDescent="0.3">
      <c r="B38" s="3" t="s">
        <v>13</v>
      </c>
      <c r="C38" s="246">
        <v>12024</v>
      </c>
      <c r="D38" s="246">
        <v>5549</v>
      </c>
      <c r="E38" s="246">
        <v>1256</v>
      </c>
      <c r="F38" s="246">
        <v>4293</v>
      </c>
      <c r="G38" s="246">
        <v>6475</v>
      </c>
      <c r="H38" s="246">
        <v>271</v>
      </c>
      <c r="I38" s="246">
        <v>9</v>
      </c>
      <c r="J38" s="246">
        <v>262</v>
      </c>
    </row>
    <row r="39" spans="2:10" x14ac:dyDescent="0.3">
      <c r="B39" s="3" t="s">
        <v>14</v>
      </c>
      <c r="C39" s="246">
        <v>27552</v>
      </c>
      <c r="D39" s="246">
        <v>15493</v>
      </c>
      <c r="E39" s="246">
        <v>5326</v>
      </c>
      <c r="F39" s="246">
        <v>10167</v>
      </c>
      <c r="G39" s="246">
        <v>12059</v>
      </c>
      <c r="H39" s="246">
        <v>823</v>
      </c>
      <c r="I39" s="246">
        <v>76</v>
      </c>
      <c r="J39" s="246">
        <v>747</v>
      </c>
    </row>
    <row r="40" spans="2:10" x14ac:dyDescent="0.3">
      <c r="B40" s="3" t="s">
        <v>15</v>
      </c>
      <c r="C40" s="246">
        <v>5000</v>
      </c>
      <c r="D40" s="246">
        <v>1492</v>
      </c>
      <c r="E40" s="246">
        <v>522</v>
      </c>
      <c r="F40" s="246">
        <v>970</v>
      </c>
      <c r="G40" s="246">
        <v>3508</v>
      </c>
      <c r="H40" s="246">
        <v>244</v>
      </c>
      <c r="I40" s="246">
        <v>37</v>
      </c>
      <c r="J40" s="246">
        <v>207</v>
      </c>
    </row>
    <row r="41" spans="2:10" x14ac:dyDescent="0.3">
      <c r="B41" s="3" t="s">
        <v>16</v>
      </c>
      <c r="C41" s="246">
        <v>42156</v>
      </c>
      <c r="D41" s="246">
        <v>20270</v>
      </c>
      <c r="E41" s="246">
        <v>2939</v>
      </c>
      <c r="F41" s="246">
        <v>17331</v>
      </c>
      <c r="G41" s="246">
        <v>21886</v>
      </c>
      <c r="H41" s="246">
        <v>482</v>
      </c>
      <c r="I41" s="246">
        <v>84</v>
      </c>
      <c r="J41" s="246">
        <v>398</v>
      </c>
    </row>
    <row r="42" spans="2:10" x14ac:dyDescent="0.3">
      <c r="B42" s="3" t="s">
        <v>17</v>
      </c>
      <c r="C42" s="246">
        <v>3496</v>
      </c>
      <c r="D42" s="246">
        <v>414</v>
      </c>
      <c r="E42" s="246">
        <v>152</v>
      </c>
      <c r="F42" s="246">
        <v>262</v>
      </c>
      <c r="G42" s="246">
        <v>3082</v>
      </c>
      <c r="H42" s="246">
        <v>249</v>
      </c>
      <c r="I42" s="246">
        <v>91</v>
      </c>
      <c r="J42" s="246">
        <v>158</v>
      </c>
    </row>
    <row r="43" spans="2:10" x14ac:dyDescent="0.3">
      <c r="B43" s="3" t="s">
        <v>18</v>
      </c>
      <c r="C43" s="246">
        <v>29925</v>
      </c>
      <c r="D43" s="246">
        <v>15894</v>
      </c>
      <c r="E43" s="246">
        <v>4218</v>
      </c>
      <c r="F43" s="246">
        <v>11676</v>
      </c>
      <c r="G43" s="246">
        <v>14031</v>
      </c>
      <c r="H43" s="246">
        <v>845</v>
      </c>
      <c r="I43" s="246">
        <v>240</v>
      </c>
      <c r="J43" s="246">
        <v>605</v>
      </c>
    </row>
    <row r="44" spans="2:10" x14ac:dyDescent="0.3">
      <c r="B44" s="3" t="s">
        <v>19</v>
      </c>
      <c r="C44" s="246">
        <v>18403</v>
      </c>
      <c r="D44" s="246">
        <v>12249</v>
      </c>
      <c r="E44" s="246">
        <v>1345</v>
      </c>
      <c r="F44" s="246">
        <v>10904</v>
      </c>
      <c r="G44" s="246">
        <v>6154</v>
      </c>
      <c r="H44" s="246">
        <v>585</v>
      </c>
      <c r="I44" s="246">
        <v>69</v>
      </c>
      <c r="J44" s="246">
        <v>516</v>
      </c>
    </row>
    <row r="45" spans="2:10" x14ac:dyDescent="0.3">
      <c r="B45" s="3" t="s">
        <v>20</v>
      </c>
      <c r="C45" s="246">
        <v>4042</v>
      </c>
      <c r="D45" s="246">
        <v>2535</v>
      </c>
      <c r="E45" s="246">
        <v>639</v>
      </c>
      <c r="F45" s="246">
        <v>1896</v>
      </c>
      <c r="G45" s="246">
        <v>1507</v>
      </c>
      <c r="H45" s="246">
        <v>524</v>
      </c>
      <c r="I45" s="246">
        <v>155</v>
      </c>
      <c r="J45" s="246">
        <v>369</v>
      </c>
    </row>
    <row r="46" spans="2:10" x14ac:dyDescent="0.3">
      <c r="B46" s="3" t="s">
        <v>21</v>
      </c>
      <c r="C46" s="246">
        <v>3732</v>
      </c>
      <c r="D46" s="246">
        <v>1771</v>
      </c>
      <c r="E46" s="246">
        <v>482</v>
      </c>
      <c r="F46" s="246">
        <v>1289</v>
      </c>
      <c r="G46" s="246">
        <v>1961</v>
      </c>
      <c r="H46" s="246">
        <v>405</v>
      </c>
      <c r="I46" s="246">
        <v>10</v>
      </c>
      <c r="J46" s="246">
        <v>395</v>
      </c>
    </row>
    <row r="47" spans="2:10" x14ac:dyDescent="0.3">
      <c r="B47" s="3" t="s">
        <v>22</v>
      </c>
      <c r="C47" s="246">
        <v>11832</v>
      </c>
      <c r="D47" s="246">
        <v>7295</v>
      </c>
      <c r="E47" s="246">
        <v>2054</v>
      </c>
      <c r="F47" s="246">
        <v>5241</v>
      </c>
      <c r="G47" s="246">
        <v>4537</v>
      </c>
      <c r="H47" s="246">
        <v>542</v>
      </c>
      <c r="I47" s="246">
        <v>31</v>
      </c>
      <c r="J47" s="246">
        <v>511</v>
      </c>
    </row>
    <row r="48" spans="2:10" x14ac:dyDescent="0.3">
      <c r="B48" s="3" t="s">
        <v>23</v>
      </c>
      <c r="C48" s="246">
        <v>18378</v>
      </c>
      <c r="D48" s="246">
        <v>7400</v>
      </c>
      <c r="E48" s="246">
        <v>1673</v>
      </c>
      <c r="F48" s="246">
        <v>5727</v>
      </c>
      <c r="G48" s="246">
        <v>10978</v>
      </c>
      <c r="H48" s="246">
        <v>400</v>
      </c>
      <c r="I48" s="246">
        <v>95</v>
      </c>
      <c r="J48" s="246">
        <v>305</v>
      </c>
    </row>
    <row r="49" spans="2:10" x14ac:dyDescent="0.3">
      <c r="B49" s="3" t="s">
        <v>24</v>
      </c>
      <c r="C49" s="246">
        <v>142883</v>
      </c>
      <c r="D49" s="246">
        <v>121523</v>
      </c>
      <c r="E49" s="246">
        <v>27808</v>
      </c>
      <c r="F49" s="246">
        <v>93715</v>
      </c>
      <c r="G49" s="246">
        <v>21360</v>
      </c>
      <c r="H49" s="246">
        <v>2615</v>
      </c>
      <c r="I49" s="246">
        <v>378</v>
      </c>
      <c r="J49" s="246">
        <v>2237</v>
      </c>
    </row>
    <row r="50" spans="2:10" x14ac:dyDescent="0.3">
      <c r="B50" s="3" t="s">
        <v>25</v>
      </c>
      <c r="C50" s="246">
        <v>4492</v>
      </c>
      <c r="D50" s="246">
        <v>2367</v>
      </c>
      <c r="E50" s="246">
        <v>825</v>
      </c>
      <c r="F50" s="246">
        <v>1542</v>
      </c>
      <c r="G50" s="246">
        <v>2125</v>
      </c>
      <c r="H50" s="246">
        <v>239</v>
      </c>
      <c r="I50" s="246">
        <v>29</v>
      </c>
      <c r="J50" s="246">
        <v>210</v>
      </c>
    </row>
    <row r="51" spans="2:10" x14ac:dyDescent="0.3">
      <c r="B51" s="3" t="s">
        <v>26</v>
      </c>
      <c r="C51" s="246">
        <v>16972</v>
      </c>
      <c r="D51" s="246">
        <v>7132</v>
      </c>
      <c r="E51" s="246">
        <v>2570</v>
      </c>
      <c r="F51" s="246">
        <v>4562</v>
      </c>
      <c r="G51" s="246">
        <v>9840</v>
      </c>
      <c r="H51" s="246">
        <v>502</v>
      </c>
      <c r="I51" s="246">
        <v>86</v>
      </c>
      <c r="J51" s="246">
        <v>416</v>
      </c>
    </row>
    <row r="52" spans="2:10" x14ac:dyDescent="0.3">
      <c r="B52" s="3" t="s">
        <v>27</v>
      </c>
      <c r="C52" s="246">
        <v>24264</v>
      </c>
      <c r="D52" s="246">
        <v>14969</v>
      </c>
      <c r="E52" s="246">
        <v>2380</v>
      </c>
      <c r="F52" s="246">
        <v>12589</v>
      </c>
      <c r="G52" s="246">
        <v>9295</v>
      </c>
      <c r="H52" s="246">
        <v>386</v>
      </c>
      <c r="I52" s="246">
        <v>73</v>
      </c>
      <c r="J52" s="246">
        <v>295</v>
      </c>
    </row>
    <row r="53" spans="2:10" x14ac:dyDescent="0.3">
      <c r="B53" s="3" t="s">
        <v>28</v>
      </c>
      <c r="C53" s="246">
        <v>19319</v>
      </c>
      <c r="D53" s="246">
        <v>10754</v>
      </c>
      <c r="E53" s="246">
        <v>1873</v>
      </c>
      <c r="F53" s="246">
        <v>8881</v>
      </c>
      <c r="G53" s="246">
        <v>8565</v>
      </c>
      <c r="H53" s="246">
        <v>501</v>
      </c>
      <c r="I53" s="246">
        <v>54</v>
      </c>
      <c r="J53" s="246">
        <v>447</v>
      </c>
    </row>
    <row r="54" spans="2:10" x14ac:dyDescent="0.3">
      <c r="B54" s="3" t="s">
        <v>29</v>
      </c>
      <c r="C54" s="246">
        <v>26714</v>
      </c>
      <c r="D54" s="246">
        <v>14318</v>
      </c>
      <c r="E54" s="246">
        <v>3834</v>
      </c>
      <c r="F54" s="246">
        <v>10484</v>
      </c>
      <c r="G54" s="246">
        <v>12396</v>
      </c>
      <c r="H54" s="246">
        <v>486</v>
      </c>
      <c r="I54" s="246">
        <v>53</v>
      </c>
      <c r="J54" s="246">
        <v>433</v>
      </c>
    </row>
    <row r="55" spans="2:10" x14ac:dyDescent="0.3">
      <c r="B55" s="3" t="s">
        <v>30</v>
      </c>
      <c r="C55" s="246">
        <v>49898</v>
      </c>
      <c r="D55" s="246">
        <v>34718</v>
      </c>
      <c r="E55" s="246">
        <v>5659</v>
      </c>
      <c r="F55" s="246">
        <v>29059</v>
      </c>
      <c r="G55" s="246">
        <v>14874</v>
      </c>
      <c r="H55" s="246">
        <v>995</v>
      </c>
      <c r="I55" s="246">
        <v>367</v>
      </c>
      <c r="J55" s="246">
        <v>628</v>
      </c>
    </row>
    <row r="56" spans="2:10" x14ac:dyDescent="0.3">
      <c r="B56" s="3" t="s">
        <v>31</v>
      </c>
      <c r="C56" s="246">
        <v>15505</v>
      </c>
      <c r="D56" s="246">
        <v>8949</v>
      </c>
      <c r="E56" s="246">
        <v>2631</v>
      </c>
      <c r="F56" s="246">
        <v>6318</v>
      </c>
      <c r="G56" s="246">
        <v>6556</v>
      </c>
      <c r="H56" s="246">
        <v>374</v>
      </c>
      <c r="I56" s="246">
        <v>49</v>
      </c>
      <c r="J56" s="246">
        <v>325</v>
      </c>
    </row>
    <row r="57" spans="2:10" x14ac:dyDescent="0.3">
      <c r="B57" s="3" t="s">
        <v>32</v>
      </c>
      <c r="C57" s="246">
        <v>28323</v>
      </c>
      <c r="D57" s="246">
        <v>19932</v>
      </c>
      <c r="E57" s="246">
        <v>4620</v>
      </c>
      <c r="F57" s="246">
        <v>15312</v>
      </c>
      <c r="G57" s="246">
        <v>8391</v>
      </c>
      <c r="H57" s="246">
        <v>2282</v>
      </c>
      <c r="I57" s="246">
        <v>246</v>
      </c>
      <c r="J57" s="246">
        <v>2036</v>
      </c>
    </row>
    <row r="58" spans="2:10" x14ac:dyDescent="0.3">
      <c r="B58" s="3" t="s">
        <v>33</v>
      </c>
      <c r="C58" s="246">
        <v>8900</v>
      </c>
      <c r="D58" s="246">
        <v>1585</v>
      </c>
      <c r="E58" s="246">
        <v>277</v>
      </c>
      <c r="F58" s="246">
        <v>1308</v>
      </c>
      <c r="G58" s="246">
        <v>7315</v>
      </c>
      <c r="H58" s="246">
        <v>339</v>
      </c>
      <c r="I58" s="246">
        <v>21</v>
      </c>
      <c r="J58" s="246">
        <v>318</v>
      </c>
    </row>
    <row r="59" spans="2:10" x14ac:dyDescent="0.3">
      <c r="B59" s="3" t="s">
        <v>34</v>
      </c>
      <c r="C59" s="246">
        <v>5630</v>
      </c>
      <c r="D59" s="246">
        <v>3578</v>
      </c>
      <c r="E59" s="246">
        <v>2477</v>
      </c>
      <c r="F59" s="246">
        <v>1101</v>
      </c>
      <c r="G59" s="246">
        <v>2052</v>
      </c>
      <c r="H59" s="246">
        <v>311</v>
      </c>
      <c r="I59" s="246">
        <v>38</v>
      </c>
      <c r="J59" s="246">
        <v>273</v>
      </c>
    </row>
    <row r="60" spans="2:10" x14ac:dyDescent="0.3">
      <c r="B60" s="3" t="s">
        <v>35</v>
      </c>
      <c r="C60" s="246">
        <v>3086</v>
      </c>
      <c r="D60" s="246">
        <v>1111</v>
      </c>
      <c r="E60" s="246">
        <v>963</v>
      </c>
      <c r="F60" s="246">
        <v>148</v>
      </c>
      <c r="G60" s="246">
        <v>1975</v>
      </c>
      <c r="H60" s="246">
        <v>310</v>
      </c>
      <c r="I60" s="246">
        <v>200</v>
      </c>
      <c r="J60" s="246">
        <v>110</v>
      </c>
    </row>
    <row r="61" spans="2:10" x14ac:dyDescent="0.3">
      <c r="B61" s="3" t="s">
        <v>36</v>
      </c>
      <c r="C61" s="246">
        <v>3800</v>
      </c>
      <c r="D61" s="246">
        <v>1275</v>
      </c>
      <c r="E61" s="246">
        <v>444</v>
      </c>
      <c r="F61" s="246">
        <v>831</v>
      </c>
      <c r="G61" s="246">
        <v>2525</v>
      </c>
      <c r="H61" s="246">
        <v>230</v>
      </c>
      <c r="I61" s="246">
        <v>42</v>
      </c>
      <c r="J61" s="246">
        <v>188</v>
      </c>
    </row>
    <row r="62" spans="2:10" x14ac:dyDescent="0.3">
      <c r="B62" s="3" t="s">
        <v>37</v>
      </c>
      <c r="C62" s="246">
        <v>28149</v>
      </c>
      <c r="D62" s="246">
        <v>22498</v>
      </c>
      <c r="E62" s="246">
        <v>3457</v>
      </c>
      <c r="F62" s="246">
        <v>19041</v>
      </c>
      <c r="G62" s="246">
        <v>5651</v>
      </c>
      <c r="H62" s="246">
        <v>1347</v>
      </c>
      <c r="I62" s="246">
        <v>248</v>
      </c>
      <c r="J62" s="246">
        <v>1099</v>
      </c>
    </row>
    <row r="63" spans="2:10" x14ac:dyDescent="0.3">
      <c r="B63" s="6" t="s">
        <v>161</v>
      </c>
      <c r="C63" s="247">
        <f>SUM(C26:C62)</f>
        <v>811674</v>
      </c>
      <c r="D63" s="247">
        <f t="shared" ref="D63:J63" si="0">SUM(D26:D62)</f>
        <v>494731</v>
      </c>
      <c r="E63" s="247">
        <f t="shared" si="0"/>
        <v>107806</v>
      </c>
      <c r="F63" s="247">
        <f t="shared" si="0"/>
        <v>386925</v>
      </c>
      <c r="G63" s="247">
        <f t="shared" si="0"/>
        <v>316637</v>
      </c>
      <c r="H63" s="247">
        <f t="shared" si="0"/>
        <v>24561</v>
      </c>
      <c r="I63" s="247">
        <f t="shared" si="0"/>
        <v>4304</v>
      </c>
      <c r="J63" s="247">
        <f t="shared" si="0"/>
        <v>20160</v>
      </c>
    </row>
    <row r="64" spans="2:10" x14ac:dyDescent="0.3">
      <c r="B64" s="595" t="s">
        <v>164</v>
      </c>
      <c r="C64" s="595"/>
      <c r="D64" s="595"/>
      <c r="E64" s="595"/>
      <c r="F64" s="595"/>
      <c r="G64" s="595"/>
      <c r="H64" s="595"/>
      <c r="I64" s="595"/>
      <c r="J64" s="595"/>
    </row>
    <row r="66" spans="2:10" x14ac:dyDescent="0.3">
      <c r="B66" s="593" t="s">
        <v>708</v>
      </c>
      <c r="C66" s="593"/>
      <c r="D66" s="593"/>
      <c r="E66" s="593"/>
      <c r="F66" s="593"/>
      <c r="G66" s="593"/>
      <c r="H66" s="593"/>
      <c r="I66" s="593"/>
      <c r="J66" s="593"/>
    </row>
    <row r="67" spans="2:10" x14ac:dyDescent="0.35">
      <c r="B67" s="578" t="s">
        <v>0</v>
      </c>
      <c r="C67" s="588" t="s">
        <v>153</v>
      </c>
      <c r="D67" s="588" t="s">
        <v>154</v>
      </c>
      <c r="E67" s="588" t="s">
        <v>155</v>
      </c>
      <c r="F67" s="588" t="s">
        <v>156</v>
      </c>
      <c r="G67" s="588" t="s">
        <v>157</v>
      </c>
      <c r="H67" s="588" t="s">
        <v>158</v>
      </c>
      <c r="I67" s="588" t="s">
        <v>159</v>
      </c>
      <c r="J67" s="588" t="s">
        <v>160</v>
      </c>
    </row>
    <row r="68" spans="2:10" x14ac:dyDescent="0.35">
      <c r="B68" s="578"/>
      <c r="C68" s="591"/>
      <c r="D68" s="591"/>
      <c r="E68" s="591"/>
      <c r="F68" s="591"/>
      <c r="G68" s="589"/>
      <c r="H68" s="589"/>
      <c r="I68" s="589"/>
      <c r="J68" s="589"/>
    </row>
    <row r="69" spans="2:10" ht="25.5" customHeight="1" x14ac:dyDescent="0.35">
      <c r="B69" s="578"/>
      <c r="C69" s="592"/>
      <c r="D69" s="592"/>
      <c r="E69" s="592"/>
      <c r="F69" s="592"/>
      <c r="G69" s="590"/>
      <c r="H69" s="590"/>
      <c r="I69" s="590"/>
      <c r="J69" s="590"/>
    </row>
    <row r="70" spans="2:10" x14ac:dyDescent="0.3">
      <c r="B70" s="3" t="s">
        <v>1</v>
      </c>
      <c r="C70" s="246">
        <v>39686</v>
      </c>
      <c r="D70" s="246">
        <v>20163</v>
      </c>
      <c r="E70" s="246">
        <v>3330</v>
      </c>
      <c r="F70" s="246">
        <v>16833</v>
      </c>
      <c r="G70" s="246">
        <v>19523</v>
      </c>
      <c r="H70" s="246">
        <v>905</v>
      </c>
      <c r="I70" s="246">
        <v>158</v>
      </c>
      <c r="J70" s="246">
        <v>747</v>
      </c>
    </row>
    <row r="71" spans="2:10" x14ac:dyDescent="0.3">
      <c r="B71" s="3" t="s">
        <v>2</v>
      </c>
      <c r="C71" s="246">
        <v>10756</v>
      </c>
      <c r="D71" s="246">
        <v>4867</v>
      </c>
      <c r="E71" s="246">
        <v>980</v>
      </c>
      <c r="F71" s="246">
        <v>3887</v>
      </c>
      <c r="G71" s="246">
        <v>5889</v>
      </c>
      <c r="H71" s="246">
        <v>401</v>
      </c>
      <c r="I71" s="246">
        <v>49</v>
      </c>
      <c r="J71" s="246">
        <v>352</v>
      </c>
    </row>
    <row r="72" spans="2:10" x14ac:dyDescent="0.3">
      <c r="B72" s="3" t="s">
        <v>3</v>
      </c>
      <c r="C72" s="246">
        <v>18216</v>
      </c>
      <c r="D72" s="246">
        <v>11823</v>
      </c>
      <c r="E72" s="246">
        <v>1808</v>
      </c>
      <c r="F72" s="246">
        <v>10015</v>
      </c>
      <c r="G72" s="246">
        <v>6393</v>
      </c>
      <c r="H72" s="246">
        <v>731</v>
      </c>
      <c r="I72" s="246">
        <v>101</v>
      </c>
      <c r="J72" s="246">
        <v>630</v>
      </c>
    </row>
    <row r="73" spans="2:10" x14ac:dyDescent="0.3">
      <c r="B73" s="3" t="s">
        <v>4</v>
      </c>
      <c r="C73" s="246">
        <v>60947</v>
      </c>
      <c r="D73" s="246">
        <v>46299</v>
      </c>
      <c r="E73" s="246">
        <v>6593</v>
      </c>
      <c r="F73" s="246">
        <v>39706</v>
      </c>
      <c r="G73" s="246">
        <v>14648</v>
      </c>
      <c r="H73" s="246">
        <v>2247</v>
      </c>
      <c r="I73" s="246">
        <v>452</v>
      </c>
      <c r="J73" s="246">
        <v>1795</v>
      </c>
    </row>
    <row r="74" spans="2:10" x14ac:dyDescent="0.3">
      <c r="B74" s="3" t="s">
        <v>5</v>
      </c>
      <c r="C74" s="246">
        <v>12700</v>
      </c>
      <c r="D74" s="246">
        <v>5549</v>
      </c>
      <c r="E74" s="246">
        <v>1073</v>
      </c>
      <c r="F74" s="246">
        <v>4476</v>
      </c>
      <c r="G74" s="246">
        <v>7151</v>
      </c>
      <c r="H74" s="246">
        <v>454</v>
      </c>
      <c r="I74" s="246">
        <v>124</v>
      </c>
      <c r="J74" s="246">
        <v>330</v>
      </c>
    </row>
    <row r="75" spans="2:10" x14ac:dyDescent="0.3">
      <c r="B75" s="3" t="s">
        <v>6</v>
      </c>
      <c r="C75" s="246">
        <v>5505</v>
      </c>
      <c r="D75" s="246">
        <v>2659</v>
      </c>
      <c r="E75" s="246">
        <v>870</v>
      </c>
      <c r="F75" s="246">
        <v>1789</v>
      </c>
      <c r="G75" s="246">
        <v>2846</v>
      </c>
      <c r="H75" s="246">
        <v>194</v>
      </c>
      <c r="I75" s="246">
        <v>40</v>
      </c>
      <c r="J75" s="246">
        <v>154</v>
      </c>
    </row>
    <row r="76" spans="2:10" x14ac:dyDescent="0.3">
      <c r="B76" s="3" t="s">
        <v>7</v>
      </c>
      <c r="C76" s="246">
        <v>14890</v>
      </c>
      <c r="D76" s="246">
        <v>6968</v>
      </c>
      <c r="E76" s="246">
        <v>2133</v>
      </c>
      <c r="F76" s="246">
        <v>4835</v>
      </c>
      <c r="G76" s="246">
        <v>7922</v>
      </c>
      <c r="H76" s="246">
        <v>475</v>
      </c>
      <c r="I76" s="246">
        <v>46</v>
      </c>
      <c r="J76" s="246">
        <v>429</v>
      </c>
    </row>
    <row r="77" spans="2:10" x14ac:dyDescent="0.3">
      <c r="B77" s="3" t="s">
        <v>8</v>
      </c>
      <c r="C77" s="246">
        <v>5700</v>
      </c>
      <c r="D77" s="246">
        <v>3595</v>
      </c>
      <c r="E77" s="246">
        <v>2893</v>
      </c>
      <c r="F77" s="246">
        <v>702</v>
      </c>
      <c r="G77" s="246">
        <v>2105</v>
      </c>
      <c r="H77" s="246">
        <v>359</v>
      </c>
      <c r="I77" s="246">
        <v>130</v>
      </c>
      <c r="J77" s="246">
        <v>229</v>
      </c>
    </row>
    <row r="78" spans="2:10" x14ac:dyDescent="0.3">
      <c r="B78" s="3" t="s">
        <v>9</v>
      </c>
      <c r="C78" s="246">
        <v>14191</v>
      </c>
      <c r="D78" s="246">
        <v>6547</v>
      </c>
      <c r="E78" s="246">
        <v>1886</v>
      </c>
      <c r="F78" s="246">
        <v>4661</v>
      </c>
      <c r="G78" s="246">
        <v>7644</v>
      </c>
      <c r="H78" s="246">
        <v>583</v>
      </c>
      <c r="I78" s="246">
        <v>77</v>
      </c>
      <c r="J78" s="246">
        <v>571</v>
      </c>
    </row>
    <row r="79" spans="2:10" x14ac:dyDescent="0.3">
      <c r="B79" s="3" t="s">
        <v>10</v>
      </c>
      <c r="C79" s="246">
        <v>84756</v>
      </c>
      <c r="D79" s="246">
        <v>17197</v>
      </c>
      <c r="E79" s="246">
        <v>4022</v>
      </c>
      <c r="F79" s="246">
        <v>13175</v>
      </c>
      <c r="G79" s="246">
        <v>67559</v>
      </c>
      <c r="H79" s="246">
        <v>454</v>
      </c>
      <c r="I79" s="246">
        <v>118</v>
      </c>
      <c r="J79" s="246">
        <v>336</v>
      </c>
    </row>
    <row r="80" spans="2:10" x14ac:dyDescent="0.3">
      <c r="B80" s="3" t="s">
        <v>11</v>
      </c>
      <c r="C80" s="246">
        <v>4542</v>
      </c>
      <c r="D80" s="246">
        <v>2482</v>
      </c>
      <c r="E80" s="246">
        <v>390</v>
      </c>
      <c r="F80" s="246">
        <v>2092</v>
      </c>
      <c r="G80" s="246">
        <v>2060</v>
      </c>
      <c r="H80" s="246">
        <v>584</v>
      </c>
      <c r="I80" s="246">
        <v>112</v>
      </c>
      <c r="J80" s="246">
        <v>472</v>
      </c>
    </row>
    <row r="81" spans="2:10" x14ac:dyDescent="0.3">
      <c r="B81" s="3" t="s">
        <v>12</v>
      </c>
      <c r="C81" s="246">
        <v>24696</v>
      </c>
      <c r="D81" s="246">
        <v>11495</v>
      </c>
      <c r="E81" s="246">
        <v>2060</v>
      </c>
      <c r="F81" s="246">
        <v>9435</v>
      </c>
      <c r="G81" s="246">
        <v>13201</v>
      </c>
      <c r="H81" s="246">
        <v>409</v>
      </c>
      <c r="I81" s="246">
        <v>116</v>
      </c>
      <c r="J81" s="246">
        <v>293</v>
      </c>
    </row>
    <row r="82" spans="2:10" x14ac:dyDescent="0.3">
      <c r="B82" s="3" t="s">
        <v>13</v>
      </c>
      <c r="C82" s="246">
        <v>12024</v>
      </c>
      <c r="D82" s="246">
        <v>5549</v>
      </c>
      <c r="E82" s="246">
        <v>1256</v>
      </c>
      <c r="F82" s="246">
        <v>4293</v>
      </c>
      <c r="G82" s="246">
        <v>6475</v>
      </c>
      <c r="H82" s="246">
        <v>271</v>
      </c>
      <c r="I82" s="246">
        <v>9</v>
      </c>
      <c r="J82" s="246">
        <v>262</v>
      </c>
    </row>
    <row r="83" spans="2:10" x14ac:dyDescent="0.3">
      <c r="B83" s="3" t="s">
        <v>14</v>
      </c>
      <c r="C83" s="246">
        <v>27552</v>
      </c>
      <c r="D83" s="246">
        <v>15493</v>
      </c>
      <c r="E83" s="246">
        <v>5326</v>
      </c>
      <c r="F83" s="246">
        <v>10167</v>
      </c>
      <c r="G83" s="246">
        <v>12059</v>
      </c>
      <c r="H83" s="246">
        <v>823</v>
      </c>
      <c r="I83" s="246">
        <v>76</v>
      </c>
      <c r="J83" s="246">
        <v>747</v>
      </c>
    </row>
    <row r="84" spans="2:10" x14ac:dyDescent="0.3">
      <c r="B84" s="3" t="s">
        <v>15</v>
      </c>
      <c r="C84" s="246">
        <v>5000</v>
      </c>
      <c r="D84" s="246">
        <v>1492</v>
      </c>
      <c r="E84" s="246">
        <v>522</v>
      </c>
      <c r="F84" s="246">
        <v>970</v>
      </c>
      <c r="G84" s="246">
        <v>3508</v>
      </c>
      <c r="H84" s="246">
        <v>244</v>
      </c>
      <c r="I84" s="246">
        <v>37</v>
      </c>
      <c r="J84" s="246">
        <v>207</v>
      </c>
    </row>
    <row r="85" spans="2:10" x14ac:dyDescent="0.3">
      <c r="B85" s="3" t="s">
        <v>16</v>
      </c>
      <c r="C85" s="246">
        <v>42156</v>
      </c>
      <c r="D85" s="246">
        <v>20270</v>
      </c>
      <c r="E85" s="246">
        <v>2939</v>
      </c>
      <c r="F85" s="246">
        <v>17331</v>
      </c>
      <c r="G85" s="246">
        <v>21886</v>
      </c>
      <c r="H85" s="246">
        <v>482</v>
      </c>
      <c r="I85" s="246">
        <v>84</v>
      </c>
      <c r="J85" s="246">
        <v>398</v>
      </c>
    </row>
    <row r="86" spans="2:10" x14ac:dyDescent="0.3">
      <c r="B86" s="3" t="s">
        <v>17</v>
      </c>
      <c r="C86" s="246">
        <v>3496</v>
      </c>
      <c r="D86" s="246">
        <v>414</v>
      </c>
      <c r="E86" s="246">
        <v>152</v>
      </c>
      <c r="F86" s="246">
        <v>262</v>
      </c>
      <c r="G86" s="246">
        <v>3082</v>
      </c>
      <c r="H86" s="246">
        <v>249</v>
      </c>
      <c r="I86" s="246">
        <v>91</v>
      </c>
      <c r="J86" s="246">
        <v>158</v>
      </c>
    </row>
    <row r="87" spans="2:10" x14ac:dyDescent="0.3">
      <c r="B87" s="3" t="s">
        <v>18</v>
      </c>
      <c r="C87" s="246">
        <v>28788</v>
      </c>
      <c r="D87" s="246">
        <v>15531</v>
      </c>
      <c r="E87" s="246">
        <v>4436</v>
      </c>
      <c r="F87" s="246">
        <v>11095</v>
      </c>
      <c r="G87" s="246">
        <v>13257</v>
      </c>
      <c r="H87" s="246">
        <v>847</v>
      </c>
      <c r="I87" s="246">
        <v>240</v>
      </c>
      <c r="J87" s="246">
        <v>607</v>
      </c>
    </row>
    <row r="88" spans="2:10" x14ac:dyDescent="0.3">
      <c r="B88" s="3" t="s">
        <v>19</v>
      </c>
      <c r="C88" s="246">
        <v>18403</v>
      </c>
      <c r="D88" s="246">
        <v>12249</v>
      </c>
      <c r="E88" s="246">
        <v>1345</v>
      </c>
      <c r="F88" s="246">
        <v>10904</v>
      </c>
      <c r="G88" s="246">
        <v>6154</v>
      </c>
      <c r="H88" s="246">
        <v>585</v>
      </c>
      <c r="I88" s="246">
        <v>69</v>
      </c>
      <c r="J88" s="246">
        <v>516</v>
      </c>
    </row>
    <row r="89" spans="2:10" x14ac:dyDescent="0.3">
      <c r="B89" s="3" t="s">
        <v>20</v>
      </c>
      <c r="C89" s="246">
        <v>4042</v>
      </c>
      <c r="D89" s="246">
        <v>2535</v>
      </c>
      <c r="E89" s="246">
        <v>639</v>
      </c>
      <c r="F89" s="246">
        <v>1896</v>
      </c>
      <c r="G89" s="246">
        <v>1507</v>
      </c>
      <c r="H89" s="246">
        <v>524</v>
      </c>
      <c r="I89" s="246">
        <v>155</v>
      </c>
      <c r="J89" s="246">
        <v>369</v>
      </c>
    </row>
    <row r="90" spans="2:10" x14ac:dyDescent="0.3">
      <c r="B90" s="3" t="s">
        <v>21</v>
      </c>
      <c r="C90" s="246">
        <v>3732</v>
      </c>
      <c r="D90" s="246">
        <v>1771</v>
      </c>
      <c r="E90" s="246">
        <v>482</v>
      </c>
      <c r="F90" s="246">
        <v>1289</v>
      </c>
      <c r="G90" s="246">
        <v>1961</v>
      </c>
      <c r="H90" s="246">
        <v>405</v>
      </c>
      <c r="I90" s="246">
        <v>10</v>
      </c>
      <c r="J90" s="246">
        <v>395</v>
      </c>
    </row>
    <row r="91" spans="2:10" x14ac:dyDescent="0.3">
      <c r="B91" s="3" t="s">
        <v>22</v>
      </c>
      <c r="C91" s="246">
        <v>14532</v>
      </c>
      <c r="D91" s="246">
        <v>7286</v>
      </c>
      <c r="E91" s="246">
        <v>2045</v>
      </c>
      <c r="F91" s="246">
        <v>5241</v>
      </c>
      <c r="G91" s="246">
        <v>7246</v>
      </c>
      <c r="H91" s="246">
        <v>542</v>
      </c>
      <c r="I91" s="246">
        <v>31</v>
      </c>
      <c r="J91" s="246">
        <v>511</v>
      </c>
    </row>
    <row r="92" spans="2:10" x14ac:dyDescent="0.3">
      <c r="B92" s="3" t="s">
        <v>23</v>
      </c>
      <c r="C92" s="246">
        <v>18378</v>
      </c>
      <c r="D92" s="246">
        <v>7400</v>
      </c>
      <c r="E92" s="246">
        <v>1673</v>
      </c>
      <c r="F92" s="246">
        <v>5727</v>
      </c>
      <c r="G92" s="246">
        <v>10978</v>
      </c>
      <c r="H92" s="246">
        <v>400</v>
      </c>
      <c r="I92" s="246">
        <v>95</v>
      </c>
      <c r="J92" s="246">
        <v>305</v>
      </c>
    </row>
    <row r="93" spans="2:10" x14ac:dyDescent="0.3">
      <c r="B93" s="3" t="s">
        <v>24</v>
      </c>
      <c r="C93" s="246">
        <v>41708</v>
      </c>
      <c r="D93" s="246">
        <v>36115</v>
      </c>
      <c r="E93" s="246">
        <v>10550</v>
      </c>
      <c r="F93" s="246">
        <v>25565</v>
      </c>
      <c r="G93" s="246">
        <v>5593</v>
      </c>
      <c r="H93" s="246">
        <v>1237</v>
      </c>
      <c r="I93" s="246">
        <v>378</v>
      </c>
      <c r="J93" s="246">
        <v>859</v>
      </c>
    </row>
    <row r="94" spans="2:10" x14ac:dyDescent="0.3">
      <c r="B94" s="3" t="s">
        <v>25</v>
      </c>
      <c r="C94" s="246">
        <v>4492</v>
      </c>
      <c r="D94" s="246">
        <v>2367</v>
      </c>
      <c r="E94" s="246">
        <v>825</v>
      </c>
      <c r="F94" s="246">
        <v>1542</v>
      </c>
      <c r="G94" s="246">
        <v>2125</v>
      </c>
      <c r="H94" s="246">
        <v>239</v>
      </c>
      <c r="I94" s="246">
        <v>29</v>
      </c>
      <c r="J94" s="246">
        <v>210</v>
      </c>
    </row>
    <row r="95" spans="2:10" x14ac:dyDescent="0.3">
      <c r="B95" s="3" t="s">
        <v>26</v>
      </c>
      <c r="C95" s="246">
        <v>16972</v>
      </c>
      <c r="D95" s="246">
        <v>7132</v>
      </c>
      <c r="E95" s="246">
        <v>2570</v>
      </c>
      <c r="F95" s="246">
        <v>4562</v>
      </c>
      <c r="G95" s="246">
        <v>9840</v>
      </c>
      <c r="H95" s="246">
        <v>502</v>
      </c>
      <c r="I95" s="246">
        <v>86</v>
      </c>
      <c r="J95" s="246">
        <v>416</v>
      </c>
    </row>
    <row r="96" spans="2:10" x14ac:dyDescent="0.3">
      <c r="B96" s="3" t="s">
        <v>27</v>
      </c>
      <c r="C96" s="246">
        <v>24264</v>
      </c>
      <c r="D96" s="246">
        <v>14869</v>
      </c>
      <c r="E96" s="246">
        <v>2367</v>
      </c>
      <c r="F96" s="246">
        <v>12502</v>
      </c>
      <c r="G96" s="246">
        <v>9395</v>
      </c>
      <c r="H96" s="246">
        <v>386</v>
      </c>
      <c r="I96" s="246">
        <v>73</v>
      </c>
      <c r="J96" s="246">
        <v>295</v>
      </c>
    </row>
    <row r="97" spans="2:10" x14ac:dyDescent="0.3">
      <c r="B97" s="3" t="s">
        <v>28</v>
      </c>
      <c r="C97" s="246">
        <v>19319</v>
      </c>
      <c r="D97" s="246">
        <v>10754</v>
      </c>
      <c r="E97" s="246">
        <v>1873</v>
      </c>
      <c r="F97" s="246">
        <v>8881</v>
      </c>
      <c r="G97" s="246">
        <v>8565</v>
      </c>
      <c r="H97" s="246">
        <v>501</v>
      </c>
      <c r="I97" s="246">
        <v>54</v>
      </c>
      <c r="J97" s="246">
        <v>447</v>
      </c>
    </row>
    <row r="98" spans="2:10" x14ac:dyDescent="0.3">
      <c r="B98" s="3" t="s">
        <v>29</v>
      </c>
      <c r="C98" s="246">
        <v>26714</v>
      </c>
      <c r="D98" s="246">
        <v>14318</v>
      </c>
      <c r="E98" s="246">
        <v>3834</v>
      </c>
      <c r="F98" s="246">
        <v>10484</v>
      </c>
      <c r="G98" s="246">
        <v>12396</v>
      </c>
      <c r="H98" s="246">
        <v>486</v>
      </c>
      <c r="I98" s="246">
        <v>53</v>
      </c>
      <c r="J98" s="246">
        <v>433</v>
      </c>
    </row>
    <row r="99" spans="2:10" x14ac:dyDescent="0.3">
      <c r="B99" s="3" t="s">
        <v>30</v>
      </c>
      <c r="C99" s="246">
        <v>49592</v>
      </c>
      <c r="D99" s="246">
        <v>34718</v>
      </c>
      <c r="E99" s="246">
        <v>5659</v>
      </c>
      <c r="F99" s="246">
        <v>29059</v>
      </c>
      <c r="G99" s="246">
        <v>14874</v>
      </c>
      <c r="H99" s="246">
        <v>995</v>
      </c>
      <c r="I99" s="246">
        <v>367</v>
      </c>
      <c r="J99" s="246">
        <v>628</v>
      </c>
    </row>
    <row r="100" spans="2:10" x14ac:dyDescent="0.3">
      <c r="B100" s="3" t="s">
        <v>31</v>
      </c>
      <c r="C100" s="246">
        <v>15505</v>
      </c>
      <c r="D100" s="246">
        <v>8949</v>
      </c>
      <c r="E100" s="246">
        <v>2631</v>
      </c>
      <c r="F100" s="246">
        <v>6318</v>
      </c>
      <c r="G100" s="246">
        <v>6556</v>
      </c>
      <c r="H100" s="246">
        <v>374</v>
      </c>
      <c r="I100" s="246">
        <v>49</v>
      </c>
      <c r="J100" s="246">
        <v>325</v>
      </c>
    </row>
    <row r="101" spans="2:10" x14ac:dyDescent="0.3">
      <c r="B101" s="3" t="s">
        <v>32</v>
      </c>
      <c r="C101" s="246">
        <v>28323</v>
      </c>
      <c r="D101" s="246">
        <v>19932</v>
      </c>
      <c r="E101" s="246">
        <v>4620</v>
      </c>
      <c r="F101" s="246">
        <v>15312</v>
      </c>
      <c r="G101" s="246">
        <v>8391</v>
      </c>
      <c r="H101" s="246">
        <v>2282</v>
      </c>
      <c r="I101" s="246">
        <v>246</v>
      </c>
      <c r="J101" s="246">
        <v>2036</v>
      </c>
    </row>
    <row r="102" spans="2:10" x14ac:dyDescent="0.3">
      <c r="B102" s="3" t="s">
        <v>33</v>
      </c>
      <c r="C102" s="246">
        <v>8900</v>
      </c>
      <c r="D102" s="246">
        <v>1585</v>
      </c>
      <c r="E102" s="246">
        <v>277</v>
      </c>
      <c r="F102" s="246">
        <v>1308</v>
      </c>
      <c r="G102" s="246">
        <v>7315</v>
      </c>
      <c r="H102" s="246">
        <v>339</v>
      </c>
      <c r="I102" s="246">
        <v>21</v>
      </c>
      <c r="J102" s="246">
        <v>318</v>
      </c>
    </row>
    <row r="103" spans="2:10" x14ac:dyDescent="0.3">
      <c r="B103" s="3" t="s">
        <v>34</v>
      </c>
      <c r="C103" s="246">
        <v>5630</v>
      </c>
      <c r="D103" s="246">
        <v>3578</v>
      </c>
      <c r="E103" s="246">
        <v>2477</v>
      </c>
      <c r="F103" s="246">
        <v>1101</v>
      </c>
      <c r="G103" s="246">
        <v>2052</v>
      </c>
      <c r="H103" s="246">
        <v>311</v>
      </c>
      <c r="I103" s="246">
        <v>38</v>
      </c>
      <c r="J103" s="246">
        <v>273</v>
      </c>
    </row>
    <row r="104" spans="2:10" x14ac:dyDescent="0.3">
      <c r="B104" s="3" t="s">
        <v>35</v>
      </c>
      <c r="C104" s="246">
        <v>2247</v>
      </c>
      <c r="D104" s="246">
        <v>1082</v>
      </c>
      <c r="E104" s="246">
        <v>893</v>
      </c>
      <c r="F104" s="246">
        <v>189</v>
      </c>
      <c r="G104" s="246">
        <v>1165</v>
      </c>
      <c r="H104" s="246">
        <v>310</v>
      </c>
      <c r="I104" s="246">
        <v>200</v>
      </c>
      <c r="J104" s="246">
        <v>110</v>
      </c>
    </row>
    <row r="105" spans="2:10" x14ac:dyDescent="0.3">
      <c r="B105" s="3" t="s">
        <v>36</v>
      </c>
      <c r="C105" s="246">
        <v>5000</v>
      </c>
      <c r="D105" s="246">
        <v>1275</v>
      </c>
      <c r="E105" s="246">
        <v>444</v>
      </c>
      <c r="F105" s="246">
        <v>831</v>
      </c>
      <c r="G105" s="246">
        <v>3725</v>
      </c>
      <c r="H105" s="246">
        <v>230</v>
      </c>
      <c r="I105" s="246">
        <v>42</v>
      </c>
      <c r="J105" s="246">
        <v>188</v>
      </c>
    </row>
    <row r="106" spans="2:10" x14ac:dyDescent="0.3">
      <c r="B106" s="3" t="s">
        <v>37</v>
      </c>
      <c r="C106" s="246">
        <v>28149</v>
      </c>
      <c r="D106" s="246">
        <v>22498</v>
      </c>
      <c r="E106" s="246">
        <v>3457</v>
      </c>
      <c r="F106" s="246">
        <v>19041</v>
      </c>
      <c r="G106" s="246">
        <v>5651</v>
      </c>
      <c r="H106" s="246">
        <v>1347</v>
      </c>
      <c r="I106" s="246">
        <v>248</v>
      </c>
      <c r="J106" s="246">
        <v>1099</v>
      </c>
    </row>
    <row r="107" spans="2:10" x14ac:dyDescent="0.3">
      <c r="B107" s="6" t="s">
        <v>161</v>
      </c>
      <c r="C107" s="248">
        <f>SUM(C70:C106)</f>
        <v>751503</v>
      </c>
      <c r="D107" s="248">
        <f t="shared" ref="D107:J107" si="1">SUM(D70:D106)</f>
        <v>408806</v>
      </c>
      <c r="E107" s="248">
        <f t="shared" si="1"/>
        <v>91330</v>
      </c>
      <c r="F107" s="248">
        <f t="shared" si="1"/>
        <v>317476</v>
      </c>
      <c r="G107" s="248">
        <f t="shared" si="1"/>
        <v>342697</v>
      </c>
      <c r="H107" s="248">
        <f t="shared" si="1"/>
        <v>22707</v>
      </c>
      <c r="I107" s="248">
        <f t="shared" si="1"/>
        <v>4304</v>
      </c>
      <c r="J107" s="248">
        <f t="shared" si="1"/>
        <v>18450</v>
      </c>
    </row>
    <row r="108" spans="2:10" x14ac:dyDescent="0.3">
      <c r="B108" s="595" t="s">
        <v>164</v>
      </c>
      <c r="C108" s="595"/>
      <c r="D108" s="595"/>
      <c r="E108" s="595"/>
      <c r="F108" s="595"/>
      <c r="G108" s="595"/>
      <c r="H108" s="595"/>
      <c r="I108" s="595"/>
      <c r="J108" s="595"/>
    </row>
    <row r="110" spans="2:10" x14ac:dyDescent="0.3">
      <c r="B110" s="593" t="s">
        <v>709</v>
      </c>
      <c r="C110" s="593"/>
      <c r="D110" s="593"/>
      <c r="E110" s="593"/>
      <c r="F110" s="593"/>
      <c r="G110" s="593"/>
      <c r="H110" s="593"/>
      <c r="I110" s="593"/>
      <c r="J110" s="593"/>
    </row>
    <row r="111" spans="2:10" x14ac:dyDescent="0.35">
      <c r="B111" s="578" t="s">
        <v>0</v>
      </c>
      <c r="C111" s="588" t="s">
        <v>153</v>
      </c>
      <c r="D111" s="588" t="s">
        <v>154</v>
      </c>
      <c r="E111" s="588" t="s">
        <v>155</v>
      </c>
      <c r="F111" s="588" t="s">
        <v>156</v>
      </c>
      <c r="G111" s="588" t="s">
        <v>157</v>
      </c>
      <c r="H111" s="588" t="s">
        <v>158</v>
      </c>
      <c r="I111" s="588" t="s">
        <v>159</v>
      </c>
      <c r="J111" s="588" t="s">
        <v>160</v>
      </c>
    </row>
    <row r="112" spans="2:10" x14ac:dyDescent="0.35">
      <c r="B112" s="578"/>
      <c r="C112" s="591"/>
      <c r="D112" s="591"/>
      <c r="E112" s="591"/>
      <c r="F112" s="591"/>
      <c r="G112" s="589"/>
      <c r="H112" s="589"/>
      <c r="I112" s="589"/>
      <c r="J112" s="589"/>
    </row>
    <row r="113" spans="2:10" ht="22" customHeight="1" x14ac:dyDescent="0.35">
      <c r="B113" s="578"/>
      <c r="C113" s="592"/>
      <c r="D113" s="592"/>
      <c r="E113" s="592"/>
      <c r="F113" s="592"/>
      <c r="G113" s="590"/>
      <c r="H113" s="590"/>
      <c r="I113" s="590"/>
      <c r="J113" s="590"/>
    </row>
    <row r="114" spans="2:10" x14ac:dyDescent="0.3">
      <c r="B114" s="3" t="s">
        <v>1</v>
      </c>
      <c r="C114" s="249">
        <v>39686</v>
      </c>
      <c r="D114" s="249">
        <v>20163</v>
      </c>
      <c r="E114" s="249">
        <v>3330</v>
      </c>
      <c r="F114" s="249">
        <v>16833</v>
      </c>
      <c r="G114" s="249">
        <v>19523</v>
      </c>
      <c r="H114" s="249">
        <v>905</v>
      </c>
      <c r="I114" s="249">
        <v>158</v>
      </c>
      <c r="J114" s="249">
        <v>747</v>
      </c>
    </row>
    <row r="115" spans="2:10" x14ac:dyDescent="0.3">
      <c r="B115" s="3" t="s">
        <v>2</v>
      </c>
      <c r="C115" s="249">
        <v>11622</v>
      </c>
      <c r="D115" s="249">
        <v>5350</v>
      </c>
      <c r="E115" s="249">
        <v>1505</v>
      </c>
      <c r="F115" s="249">
        <v>3845</v>
      </c>
      <c r="G115" s="32">
        <v>6272</v>
      </c>
      <c r="H115" s="249">
        <v>389</v>
      </c>
      <c r="I115" s="249">
        <v>389</v>
      </c>
      <c r="J115" s="249">
        <v>0</v>
      </c>
    </row>
    <row r="116" spans="2:10" x14ac:dyDescent="0.3">
      <c r="B116" s="3" t="s">
        <v>3</v>
      </c>
      <c r="C116" s="249">
        <v>17036</v>
      </c>
      <c r="D116" s="249">
        <v>10484</v>
      </c>
      <c r="E116" s="249">
        <v>1823</v>
      </c>
      <c r="F116" s="249">
        <v>8661</v>
      </c>
      <c r="G116" s="249">
        <v>6552</v>
      </c>
      <c r="H116" s="249">
        <v>733</v>
      </c>
      <c r="I116" s="249">
        <v>733</v>
      </c>
      <c r="J116" s="249">
        <v>0</v>
      </c>
    </row>
    <row r="117" spans="2:10" x14ac:dyDescent="0.3">
      <c r="B117" s="3" t="s">
        <v>4</v>
      </c>
      <c r="C117" s="249">
        <v>60763</v>
      </c>
      <c r="D117" s="249">
        <v>42851</v>
      </c>
      <c r="E117" s="249">
        <v>4748</v>
      </c>
      <c r="F117" s="249">
        <v>38103</v>
      </c>
      <c r="G117" s="249">
        <v>17912</v>
      </c>
      <c r="H117" s="249">
        <v>834</v>
      </c>
      <c r="I117" s="249">
        <v>17</v>
      </c>
      <c r="J117" s="249">
        <v>817</v>
      </c>
    </row>
    <row r="118" spans="2:10" x14ac:dyDescent="0.3">
      <c r="B118" s="3" t="s">
        <v>5</v>
      </c>
      <c r="C118" s="249">
        <v>12700</v>
      </c>
      <c r="D118" s="249">
        <v>5549</v>
      </c>
      <c r="E118" s="249">
        <v>1073</v>
      </c>
      <c r="F118" s="249">
        <v>4476</v>
      </c>
      <c r="G118" s="249">
        <v>7151</v>
      </c>
      <c r="H118" s="249">
        <v>449</v>
      </c>
      <c r="I118" s="249">
        <v>449</v>
      </c>
      <c r="J118" s="249">
        <v>0</v>
      </c>
    </row>
    <row r="119" spans="2:10" x14ac:dyDescent="0.3">
      <c r="B119" s="3" t="s">
        <v>6</v>
      </c>
      <c r="C119" s="249">
        <v>5505</v>
      </c>
      <c r="D119" s="249">
        <v>2670</v>
      </c>
      <c r="E119" s="249">
        <v>880</v>
      </c>
      <c r="F119" s="249">
        <v>1790</v>
      </c>
      <c r="G119" s="249">
        <v>2835</v>
      </c>
      <c r="H119" s="249">
        <v>195</v>
      </c>
      <c r="I119" s="249">
        <v>194</v>
      </c>
      <c r="J119" s="249">
        <v>1</v>
      </c>
    </row>
    <row r="120" spans="2:10" x14ac:dyDescent="0.3">
      <c r="B120" s="3" t="s">
        <v>7</v>
      </c>
      <c r="C120" s="249">
        <v>14890</v>
      </c>
      <c r="D120" s="249">
        <v>5712</v>
      </c>
      <c r="E120" s="249">
        <v>1577</v>
      </c>
      <c r="F120" s="249">
        <v>4135</v>
      </c>
      <c r="G120" s="249">
        <v>9178</v>
      </c>
      <c r="H120" s="249">
        <v>429</v>
      </c>
      <c r="I120" s="249">
        <v>0</v>
      </c>
      <c r="J120" s="249">
        <v>429</v>
      </c>
    </row>
    <row r="121" spans="2:10" x14ac:dyDescent="0.3">
      <c r="B121" s="3" t="s">
        <v>8</v>
      </c>
      <c r="C121" s="249">
        <v>11400</v>
      </c>
      <c r="D121" s="249">
        <v>3626</v>
      </c>
      <c r="E121" s="249">
        <v>3141</v>
      </c>
      <c r="F121" s="249">
        <v>485</v>
      </c>
      <c r="G121" s="249">
        <v>7774</v>
      </c>
      <c r="H121" s="249">
        <v>440</v>
      </c>
      <c r="I121" s="249">
        <v>367</v>
      </c>
      <c r="J121" s="249">
        <v>73</v>
      </c>
    </row>
    <row r="122" spans="2:10" x14ac:dyDescent="0.3">
      <c r="B122" s="3" t="s">
        <v>9</v>
      </c>
      <c r="C122" s="249">
        <v>13792</v>
      </c>
      <c r="D122" s="249">
        <v>5870</v>
      </c>
      <c r="E122" s="249">
        <v>865</v>
      </c>
      <c r="F122" s="249">
        <v>5005</v>
      </c>
      <c r="G122" s="249">
        <v>7922</v>
      </c>
      <c r="H122" s="249">
        <v>584</v>
      </c>
      <c r="I122" s="249">
        <v>200</v>
      </c>
      <c r="J122" s="249">
        <v>384</v>
      </c>
    </row>
    <row r="123" spans="2:10" x14ac:dyDescent="0.3">
      <c r="B123" s="3" t="s">
        <v>10</v>
      </c>
      <c r="C123" s="249">
        <v>84756</v>
      </c>
      <c r="D123" s="249">
        <v>17197</v>
      </c>
      <c r="E123" s="249">
        <v>4022</v>
      </c>
      <c r="F123" s="249">
        <v>13175</v>
      </c>
      <c r="G123" s="249">
        <v>67559</v>
      </c>
      <c r="H123" s="249">
        <v>454</v>
      </c>
      <c r="I123" s="249">
        <v>0</v>
      </c>
      <c r="J123" s="249">
        <v>454</v>
      </c>
    </row>
    <row r="124" spans="2:10" x14ac:dyDescent="0.3">
      <c r="B124" s="3" t="s">
        <v>11</v>
      </c>
      <c r="C124" s="249">
        <v>4542</v>
      </c>
      <c r="D124" s="249">
        <v>2454</v>
      </c>
      <c r="E124" s="249">
        <v>360</v>
      </c>
      <c r="F124" s="249">
        <v>2094</v>
      </c>
      <c r="G124" s="249">
        <v>2088</v>
      </c>
      <c r="H124" s="249">
        <v>0</v>
      </c>
      <c r="I124" s="249">
        <v>0</v>
      </c>
      <c r="J124" s="249">
        <v>0</v>
      </c>
    </row>
    <row r="125" spans="2:10" x14ac:dyDescent="0.3">
      <c r="B125" s="3" t="s">
        <v>12</v>
      </c>
      <c r="C125" s="249">
        <v>24676</v>
      </c>
      <c r="D125" s="249">
        <v>11495</v>
      </c>
      <c r="E125" s="249">
        <v>2060</v>
      </c>
      <c r="F125" s="249">
        <v>9435</v>
      </c>
      <c r="G125" s="249">
        <v>13181</v>
      </c>
      <c r="H125" s="249">
        <v>409</v>
      </c>
      <c r="I125" s="249">
        <v>0</v>
      </c>
      <c r="J125" s="249">
        <v>409</v>
      </c>
    </row>
    <row r="126" spans="2:10" x14ac:dyDescent="0.3">
      <c r="B126" s="3" t="s">
        <v>13</v>
      </c>
      <c r="C126" s="249">
        <v>12224</v>
      </c>
      <c r="D126" s="249">
        <v>5576</v>
      </c>
      <c r="E126" s="249">
        <v>1256</v>
      </c>
      <c r="F126" s="249">
        <v>4320</v>
      </c>
      <c r="G126" s="249">
        <v>6648</v>
      </c>
      <c r="H126" s="249">
        <v>269</v>
      </c>
      <c r="I126" s="249">
        <v>0</v>
      </c>
      <c r="J126" s="249">
        <v>269</v>
      </c>
    </row>
    <row r="127" spans="2:10" x14ac:dyDescent="0.3">
      <c r="B127" s="3" t="s">
        <v>14</v>
      </c>
      <c r="C127" s="249">
        <v>6585</v>
      </c>
      <c r="D127" s="249">
        <v>2352</v>
      </c>
      <c r="E127" s="249">
        <v>417</v>
      </c>
      <c r="F127" s="249">
        <v>1935</v>
      </c>
      <c r="G127" s="249">
        <v>4233</v>
      </c>
      <c r="H127" s="249">
        <v>82</v>
      </c>
      <c r="I127" s="249">
        <v>63</v>
      </c>
      <c r="J127" s="249">
        <v>19</v>
      </c>
    </row>
    <row r="128" spans="2:10" x14ac:dyDescent="0.3">
      <c r="B128" s="3" t="s">
        <v>15</v>
      </c>
      <c r="C128" s="249">
        <v>4500</v>
      </c>
      <c r="D128" s="249">
        <v>1238</v>
      </c>
      <c r="E128" s="249">
        <v>417</v>
      </c>
      <c r="F128" s="249">
        <v>821</v>
      </c>
      <c r="G128" s="249">
        <v>3262</v>
      </c>
      <c r="H128" s="249">
        <v>205</v>
      </c>
      <c r="I128" s="249">
        <v>15</v>
      </c>
      <c r="J128" s="249">
        <v>190</v>
      </c>
    </row>
    <row r="129" spans="2:10" x14ac:dyDescent="0.3">
      <c r="B129" s="3" t="s">
        <v>16</v>
      </c>
      <c r="C129" s="249">
        <v>37510</v>
      </c>
      <c r="D129" s="249">
        <v>17102</v>
      </c>
      <c r="E129" s="249">
        <v>7102</v>
      </c>
      <c r="F129" s="249">
        <v>10000</v>
      </c>
      <c r="G129" s="249">
        <v>20408</v>
      </c>
      <c r="H129" s="249">
        <v>418</v>
      </c>
      <c r="I129" s="249">
        <v>23</v>
      </c>
      <c r="J129" s="249">
        <v>395</v>
      </c>
    </row>
    <row r="130" spans="2:10" x14ac:dyDescent="0.3">
      <c r="B130" s="3" t="s">
        <v>17</v>
      </c>
      <c r="C130" s="249">
        <v>1800</v>
      </c>
      <c r="D130" s="249">
        <v>183</v>
      </c>
      <c r="E130" s="249">
        <v>86</v>
      </c>
      <c r="F130" s="249">
        <v>97</v>
      </c>
      <c r="G130" s="249">
        <v>1617</v>
      </c>
      <c r="H130" s="249">
        <v>193</v>
      </c>
      <c r="I130" s="249">
        <v>160</v>
      </c>
      <c r="J130" s="249">
        <v>33</v>
      </c>
    </row>
    <row r="131" spans="2:10" x14ac:dyDescent="0.3">
      <c r="B131" s="3" t="s">
        <v>18</v>
      </c>
      <c r="C131" s="249">
        <v>27297</v>
      </c>
      <c r="D131" s="249">
        <v>15729</v>
      </c>
      <c r="E131" s="249">
        <v>4541</v>
      </c>
      <c r="F131" s="249">
        <v>11188</v>
      </c>
      <c r="G131" s="249">
        <v>11568</v>
      </c>
      <c r="H131" s="249">
        <v>828</v>
      </c>
      <c r="I131" s="249">
        <v>828</v>
      </c>
      <c r="J131" s="249">
        <v>0</v>
      </c>
    </row>
    <row r="132" spans="2:10" x14ac:dyDescent="0.3">
      <c r="B132" s="3" t="s">
        <v>19</v>
      </c>
      <c r="C132" s="249">
        <v>22250</v>
      </c>
      <c r="D132" s="249">
        <v>13606</v>
      </c>
      <c r="E132" s="249">
        <v>1209</v>
      </c>
      <c r="F132" s="249">
        <v>12397</v>
      </c>
      <c r="G132" s="249">
        <v>8644</v>
      </c>
      <c r="H132" s="249">
        <v>572</v>
      </c>
      <c r="I132" s="249">
        <v>572</v>
      </c>
      <c r="J132" s="249">
        <v>0</v>
      </c>
    </row>
    <row r="133" spans="2:10" x14ac:dyDescent="0.3">
      <c r="B133" s="3" t="s">
        <v>20</v>
      </c>
      <c r="C133" s="249">
        <v>4232</v>
      </c>
      <c r="D133" s="249">
        <v>2308</v>
      </c>
      <c r="E133" s="249">
        <v>617</v>
      </c>
      <c r="F133" s="249">
        <v>1691</v>
      </c>
      <c r="G133" s="249">
        <v>1924</v>
      </c>
      <c r="H133" s="249">
        <v>414</v>
      </c>
      <c r="I133" s="249">
        <v>48</v>
      </c>
      <c r="J133" s="249">
        <v>366</v>
      </c>
    </row>
    <row r="134" spans="2:10" x14ac:dyDescent="0.3">
      <c r="B134" s="3" t="s">
        <v>21</v>
      </c>
      <c r="C134" s="249">
        <v>7348</v>
      </c>
      <c r="D134" s="249">
        <v>1913</v>
      </c>
      <c r="E134" s="249">
        <v>617</v>
      </c>
      <c r="F134" s="249">
        <v>1296</v>
      </c>
      <c r="G134" s="249">
        <v>5435</v>
      </c>
      <c r="H134" s="249">
        <v>291</v>
      </c>
      <c r="I134" s="249">
        <v>45</v>
      </c>
      <c r="J134" s="249">
        <v>246</v>
      </c>
    </row>
    <row r="135" spans="2:10" x14ac:dyDescent="0.3">
      <c r="B135" s="3" t="s">
        <v>22</v>
      </c>
      <c r="C135" s="249">
        <v>14532</v>
      </c>
      <c r="D135" s="249">
        <v>7284</v>
      </c>
      <c r="E135" s="249">
        <v>5006</v>
      </c>
      <c r="F135" s="249">
        <v>2278</v>
      </c>
      <c r="G135" s="249">
        <v>7248</v>
      </c>
      <c r="H135" s="249">
        <v>547</v>
      </c>
      <c r="I135" s="249">
        <v>547</v>
      </c>
      <c r="J135" s="249">
        <v>0</v>
      </c>
    </row>
    <row r="136" spans="2:10" x14ac:dyDescent="0.3">
      <c r="B136" s="3" t="s">
        <v>23</v>
      </c>
      <c r="C136" s="249">
        <v>18528</v>
      </c>
      <c r="D136" s="249">
        <v>7337</v>
      </c>
      <c r="E136" s="73">
        <v>1668</v>
      </c>
      <c r="F136" s="249">
        <v>5669</v>
      </c>
      <c r="G136" s="249">
        <v>11191</v>
      </c>
      <c r="H136" s="249">
        <v>396</v>
      </c>
      <c r="I136" s="249">
        <v>271</v>
      </c>
      <c r="J136" s="249">
        <v>125</v>
      </c>
    </row>
    <row r="137" spans="2:10" x14ac:dyDescent="0.3">
      <c r="B137" s="3" t="s">
        <v>162</v>
      </c>
      <c r="C137" s="249">
        <v>41708</v>
      </c>
      <c r="D137" s="249">
        <v>36116</v>
      </c>
      <c r="E137" s="249">
        <v>10551</v>
      </c>
      <c r="F137" s="249">
        <v>25565</v>
      </c>
      <c r="G137" s="249">
        <v>5592</v>
      </c>
      <c r="H137" s="249">
        <v>1237</v>
      </c>
      <c r="I137" s="249">
        <v>66</v>
      </c>
      <c r="J137" s="249">
        <v>1171</v>
      </c>
    </row>
    <row r="138" spans="2:10" x14ac:dyDescent="0.3">
      <c r="B138" s="3" t="s">
        <v>163</v>
      </c>
      <c r="C138" s="249">
        <v>101708</v>
      </c>
      <c r="D138" s="249">
        <v>84681</v>
      </c>
      <c r="E138" s="249">
        <v>16066</v>
      </c>
      <c r="F138" s="249">
        <v>68615</v>
      </c>
      <c r="G138" s="249">
        <v>17027</v>
      </c>
      <c r="H138" s="249">
        <v>1355</v>
      </c>
      <c r="I138" s="249">
        <v>140</v>
      </c>
      <c r="J138" s="249">
        <v>1215</v>
      </c>
    </row>
    <row r="139" spans="2:10" x14ac:dyDescent="0.3">
      <c r="B139" s="3" t="s">
        <v>25</v>
      </c>
      <c r="C139" s="249">
        <v>4753</v>
      </c>
      <c r="D139" s="249">
        <v>2259</v>
      </c>
      <c r="E139" s="249">
        <v>662</v>
      </c>
      <c r="F139" s="249">
        <v>1597</v>
      </c>
      <c r="G139" s="249">
        <v>2494</v>
      </c>
      <c r="H139" s="249">
        <v>234</v>
      </c>
      <c r="I139" s="249">
        <v>35</v>
      </c>
      <c r="J139" s="249">
        <v>199</v>
      </c>
    </row>
    <row r="140" spans="2:10" x14ac:dyDescent="0.3">
      <c r="B140" s="3" t="s">
        <v>26</v>
      </c>
      <c r="C140" s="249">
        <v>16948</v>
      </c>
      <c r="D140" s="249">
        <v>6604</v>
      </c>
      <c r="E140" s="249">
        <v>1856</v>
      </c>
      <c r="F140" s="249">
        <v>4748</v>
      </c>
      <c r="G140" s="249">
        <v>10344</v>
      </c>
      <c r="H140" s="249">
        <v>478</v>
      </c>
      <c r="I140" s="249">
        <v>478</v>
      </c>
      <c r="J140" s="249">
        <v>0</v>
      </c>
    </row>
    <row r="141" spans="2:10" x14ac:dyDescent="0.3">
      <c r="B141" s="3" t="s">
        <v>27</v>
      </c>
      <c r="C141" s="249">
        <v>24014</v>
      </c>
      <c r="D141" s="249">
        <v>14869</v>
      </c>
      <c r="E141" s="249">
        <v>2367</v>
      </c>
      <c r="F141" s="249">
        <v>12502</v>
      </c>
      <c r="G141" s="249">
        <v>9145</v>
      </c>
      <c r="H141" s="249">
        <v>387</v>
      </c>
      <c r="I141" s="249">
        <v>0</v>
      </c>
      <c r="J141" s="249">
        <v>387</v>
      </c>
    </row>
    <row r="142" spans="2:10" x14ac:dyDescent="0.3">
      <c r="B142" s="3" t="s">
        <v>28</v>
      </c>
      <c r="C142" s="249">
        <v>19119</v>
      </c>
      <c r="D142" s="249">
        <v>10770</v>
      </c>
      <c r="E142" s="249">
        <v>1873</v>
      </c>
      <c r="F142" s="249">
        <v>8897</v>
      </c>
      <c r="G142" s="249">
        <v>8349</v>
      </c>
      <c r="H142" s="249">
        <v>501</v>
      </c>
      <c r="I142" s="249">
        <v>501</v>
      </c>
      <c r="J142" s="249">
        <v>0</v>
      </c>
    </row>
    <row r="143" spans="2:10" x14ac:dyDescent="0.3">
      <c r="B143" s="3" t="s">
        <v>29</v>
      </c>
      <c r="C143" s="249">
        <v>26714</v>
      </c>
      <c r="D143" s="249">
        <v>14532</v>
      </c>
      <c r="E143" s="249">
        <v>3484</v>
      </c>
      <c r="F143" s="249">
        <v>11048</v>
      </c>
      <c r="G143" s="249">
        <v>12182</v>
      </c>
      <c r="H143" s="249">
        <v>487</v>
      </c>
      <c r="I143" s="249">
        <v>487</v>
      </c>
      <c r="J143" s="249">
        <v>0</v>
      </c>
    </row>
    <row r="144" spans="2:10" x14ac:dyDescent="0.3">
      <c r="B144" s="3" t="s">
        <v>30</v>
      </c>
      <c r="C144" s="249">
        <v>49898</v>
      </c>
      <c r="D144" s="249">
        <v>34462</v>
      </c>
      <c r="E144" s="249">
        <v>5906</v>
      </c>
      <c r="F144" s="249">
        <v>28556</v>
      </c>
      <c r="G144" s="249">
        <v>15436</v>
      </c>
      <c r="H144" s="249">
        <v>995</v>
      </c>
      <c r="I144" s="249">
        <v>367</v>
      </c>
      <c r="J144" s="249">
        <v>628</v>
      </c>
    </row>
    <row r="145" spans="2:10" x14ac:dyDescent="0.3">
      <c r="B145" s="3" t="s">
        <v>31</v>
      </c>
      <c r="C145" s="249">
        <v>16737</v>
      </c>
      <c r="D145" s="249">
        <v>9641</v>
      </c>
      <c r="E145" s="249">
        <v>3011</v>
      </c>
      <c r="F145" s="249">
        <v>6630</v>
      </c>
      <c r="G145" s="249">
        <v>7096</v>
      </c>
      <c r="H145" s="249">
        <v>436</v>
      </c>
      <c r="I145" s="249">
        <v>432</v>
      </c>
      <c r="J145" s="249">
        <v>4</v>
      </c>
    </row>
    <row r="146" spans="2:10" x14ac:dyDescent="0.3">
      <c r="B146" s="3" t="s">
        <v>32</v>
      </c>
      <c r="C146" s="249">
        <v>28323</v>
      </c>
      <c r="D146" s="249">
        <v>19932</v>
      </c>
      <c r="E146" s="249">
        <v>4620</v>
      </c>
      <c r="F146" s="249">
        <v>15312</v>
      </c>
      <c r="G146" s="249">
        <v>8391</v>
      </c>
      <c r="H146" s="249">
        <v>2282</v>
      </c>
      <c r="I146" s="249">
        <v>246</v>
      </c>
      <c r="J146" s="249">
        <v>2036</v>
      </c>
    </row>
    <row r="147" spans="2:10" x14ac:dyDescent="0.3">
      <c r="B147" s="3" t="s">
        <v>33</v>
      </c>
      <c r="C147" s="32">
        <v>9200</v>
      </c>
      <c r="D147" s="249">
        <v>8365</v>
      </c>
      <c r="E147" s="249">
        <v>1485</v>
      </c>
      <c r="F147" s="249">
        <v>6880</v>
      </c>
      <c r="G147" s="249">
        <v>835</v>
      </c>
      <c r="H147" s="249">
        <v>347</v>
      </c>
      <c r="I147" s="249">
        <v>125</v>
      </c>
      <c r="J147" s="249">
        <v>222</v>
      </c>
    </row>
    <row r="148" spans="2:10" x14ac:dyDescent="0.3">
      <c r="B148" s="3" t="s">
        <v>34</v>
      </c>
      <c r="C148" s="249">
        <v>3800</v>
      </c>
      <c r="D148" s="249">
        <v>2709</v>
      </c>
      <c r="E148" s="249">
        <v>606</v>
      </c>
      <c r="F148" s="249">
        <v>2103</v>
      </c>
      <c r="G148" s="249">
        <v>1091</v>
      </c>
      <c r="H148" s="249">
        <v>40</v>
      </c>
      <c r="I148" s="249">
        <v>0</v>
      </c>
      <c r="J148" s="249">
        <v>40</v>
      </c>
    </row>
    <row r="149" spans="2:10" x14ac:dyDescent="0.3">
      <c r="B149" s="3" t="s">
        <v>35</v>
      </c>
      <c r="C149" s="249">
        <v>2486</v>
      </c>
      <c r="D149" s="249">
        <v>1351</v>
      </c>
      <c r="E149" s="249">
        <v>978</v>
      </c>
      <c r="F149" s="249">
        <v>373</v>
      </c>
      <c r="G149" s="249">
        <v>1135</v>
      </c>
      <c r="H149" s="249">
        <v>306</v>
      </c>
      <c r="I149" s="249">
        <v>91</v>
      </c>
      <c r="J149" s="249">
        <v>215</v>
      </c>
    </row>
    <row r="150" spans="2:10" x14ac:dyDescent="0.3">
      <c r="B150" s="3" t="s">
        <v>36</v>
      </c>
      <c r="C150" s="249">
        <v>5000</v>
      </c>
      <c r="D150" s="249">
        <v>4105</v>
      </c>
      <c r="E150" s="249">
        <v>694</v>
      </c>
      <c r="F150" s="249">
        <v>3411</v>
      </c>
      <c r="G150" s="249">
        <v>895</v>
      </c>
      <c r="H150" s="249">
        <v>307</v>
      </c>
      <c r="I150" s="249">
        <v>307</v>
      </c>
      <c r="J150" s="249">
        <v>0</v>
      </c>
    </row>
    <row r="151" spans="2:10" x14ac:dyDescent="0.3">
      <c r="B151" s="3" t="s">
        <v>37</v>
      </c>
      <c r="C151" s="249">
        <v>28149</v>
      </c>
      <c r="D151" s="249">
        <v>22498</v>
      </c>
      <c r="E151" s="249">
        <v>3457</v>
      </c>
      <c r="F151" s="249">
        <v>19041</v>
      </c>
      <c r="G151" s="249">
        <v>5651</v>
      </c>
      <c r="H151" s="249">
        <v>1347</v>
      </c>
      <c r="I151" s="249">
        <v>248</v>
      </c>
      <c r="J151" s="249">
        <v>1099</v>
      </c>
    </row>
    <row r="152" spans="2:10" x14ac:dyDescent="0.3">
      <c r="B152" s="6" t="s">
        <v>161</v>
      </c>
      <c r="C152" s="250">
        <f>SUM(C114:C151)</f>
        <v>836731</v>
      </c>
      <c r="D152" s="250">
        <f t="shared" ref="D152:J152" si="2">SUM(D114:D151)</f>
        <v>480943</v>
      </c>
      <c r="E152" s="250">
        <f t="shared" si="2"/>
        <v>105936</v>
      </c>
      <c r="F152" s="250">
        <f t="shared" si="2"/>
        <v>375007</v>
      </c>
      <c r="G152" s="250">
        <f t="shared" si="2"/>
        <v>355788</v>
      </c>
      <c r="H152" s="250">
        <f t="shared" si="2"/>
        <v>20775</v>
      </c>
      <c r="I152" s="250">
        <f t="shared" si="2"/>
        <v>8602</v>
      </c>
      <c r="J152" s="250">
        <f t="shared" si="2"/>
        <v>12173</v>
      </c>
    </row>
    <row r="153" spans="2:10" x14ac:dyDescent="0.3">
      <c r="B153" s="595" t="s">
        <v>164</v>
      </c>
      <c r="C153" s="595"/>
      <c r="D153" s="595"/>
      <c r="E153" s="595"/>
      <c r="F153" s="595"/>
      <c r="G153" s="595"/>
      <c r="H153" s="595"/>
      <c r="I153" s="595"/>
      <c r="J153" s="595"/>
    </row>
    <row r="155" spans="2:10" x14ac:dyDescent="0.3">
      <c r="B155" s="501" t="s">
        <v>710</v>
      </c>
      <c r="C155" s="501"/>
      <c r="D155" s="501"/>
      <c r="E155" s="501"/>
    </row>
    <row r="156" spans="2:10" x14ac:dyDescent="0.3">
      <c r="B156" s="36" t="s">
        <v>50</v>
      </c>
      <c r="C156" s="36">
        <v>2020</v>
      </c>
      <c r="D156" s="36">
        <v>2021</v>
      </c>
      <c r="E156" s="36">
        <v>2022</v>
      </c>
    </row>
    <row r="157" spans="2:10" x14ac:dyDescent="0.3">
      <c r="B157" s="33" t="s">
        <v>41</v>
      </c>
      <c r="C157" s="16">
        <v>24561</v>
      </c>
      <c r="D157" s="16">
        <v>22707</v>
      </c>
      <c r="E157" s="16">
        <v>20775</v>
      </c>
    </row>
    <row r="158" spans="2:10" x14ac:dyDescent="0.3">
      <c r="B158" s="546" t="s">
        <v>164</v>
      </c>
      <c r="C158" s="546"/>
      <c r="D158" s="546"/>
      <c r="E158" s="546"/>
    </row>
  </sheetData>
  <mergeCells count="41">
    <mergeCell ref="B153:J153"/>
    <mergeCell ref="J111:J113"/>
    <mergeCell ref="G3:H3"/>
    <mergeCell ref="B23:B25"/>
    <mergeCell ref="G23:G25"/>
    <mergeCell ref="C67:C69"/>
    <mergeCell ref="J67:J69"/>
    <mergeCell ref="I23:I25"/>
    <mergeCell ref="B64:J64"/>
    <mergeCell ref="B158:E158"/>
    <mergeCell ref="H111:H113"/>
    <mergeCell ref="B155:E155"/>
    <mergeCell ref="E111:E113"/>
    <mergeCell ref="D67:D69"/>
    <mergeCell ref="G67:G69"/>
    <mergeCell ref="G111:G113"/>
    <mergeCell ref="C111:C113"/>
    <mergeCell ref="F111:F113"/>
    <mergeCell ref="B111:B113"/>
    <mergeCell ref="B108:J108"/>
    <mergeCell ref="B110:J110"/>
    <mergeCell ref="D111:D113"/>
    <mergeCell ref="F67:F69"/>
    <mergeCell ref="I111:I113"/>
    <mergeCell ref="I67:I69"/>
    <mergeCell ref="B2:H2"/>
    <mergeCell ref="B67:B69"/>
    <mergeCell ref="F23:F25"/>
    <mergeCell ref="C23:C25"/>
    <mergeCell ref="D23:D25"/>
    <mergeCell ref="E23:E25"/>
    <mergeCell ref="B3:B4"/>
    <mergeCell ref="C3:D3"/>
    <mergeCell ref="E3:F3"/>
    <mergeCell ref="H23:H25"/>
    <mergeCell ref="H67:H69"/>
    <mergeCell ref="E67:E69"/>
    <mergeCell ref="B66:J66"/>
    <mergeCell ref="B22:J22"/>
    <mergeCell ref="J23:J25"/>
    <mergeCell ref="B15:E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527"/>
  <sheetViews>
    <sheetView workbookViewId="0">
      <selection activeCell="A538" sqref="A538"/>
    </sheetView>
  </sheetViews>
  <sheetFormatPr defaultColWidth="10" defaultRowHeight="13" x14ac:dyDescent="0.35"/>
  <cols>
    <col min="1" max="1" width="10" style="32"/>
    <col min="2" max="2" width="17.1796875" style="32" customWidth="1"/>
    <col min="3" max="3" width="27.6328125" style="32" customWidth="1"/>
    <col min="4" max="4" width="11.54296875" style="32" customWidth="1"/>
    <col min="5" max="5" width="13.81640625" style="32" customWidth="1"/>
    <col min="6" max="6" width="37.453125" style="32" customWidth="1"/>
    <col min="7" max="9" width="10" style="32"/>
    <col min="10" max="10" width="18" style="32" customWidth="1"/>
    <col min="11" max="16384" width="10" style="32"/>
  </cols>
  <sheetData>
    <row r="1" spans="2:8" ht="14" x14ac:dyDescent="0.35">
      <c r="B1" s="481" t="s">
        <v>857</v>
      </c>
    </row>
    <row r="2" spans="2:8" ht="23" customHeight="1" x14ac:dyDescent="0.3">
      <c r="B2" s="629" t="s">
        <v>711</v>
      </c>
      <c r="C2" s="629"/>
      <c r="D2" s="629"/>
      <c r="E2" s="629"/>
      <c r="F2" s="629"/>
      <c r="G2" s="629"/>
      <c r="H2" s="629"/>
    </row>
    <row r="3" spans="2:8" x14ac:dyDescent="0.3">
      <c r="B3" s="619" t="s">
        <v>115</v>
      </c>
      <c r="C3" s="628">
        <v>2020</v>
      </c>
      <c r="D3" s="628"/>
      <c r="E3" s="628">
        <v>2021</v>
      </c>
      <c r="F3" s="628"/>
      <c r="G3" s="628">
        <v>2022</v>
      </c>
      <c r="H3" s="628"/>
    </row>
    <row r="4" spans="2:8" x14ac:dyDescent="0.3">
      <c r="B4" s="619"/>
      <c r="C4" s="251" t="s">
        <v>165</v>
      </c>
      <c r="D4" s="251" t="s">
        <v>166</v>
      </c>
      <c r="E4" s="251" t="s">
        <v>165</v>
      </c>
      <c r="F4" s="251" t="s">
        <v>166</v>
      </c>
      <c r="G4" s="251" t="s">
        <v>165</v>
      </c>
      <c r="H4" s="251" t="s">
        <v>166</v>
      </c>
    </row>
    <row r="5" spans="2:8" x14ac:dyDescent="0.3">
      <c r="B5" s="252" t="s">
        <v>69</v>
      </c>
      <c r="C5" s="253">
        <v>6507</v>
      </c>
      <c r="D5" s="253">
        <v>5947</v>
      </c>
      <c r="E5" s="254">
        <v>5817</v>
      </c>
      <c r="F5" s="254">
        <v>3304</v>
      </c>
      <c r="G5" s="254">
        <v>6753</v>
      </c>
      <c r="H5" s="254">
        <v>5500</v>
      </c>
    </row>
    <row r="6" spans="2:8" x14ac:dyDescent="0.3">
      <c r="B6" s="252" t="s">
        <v>71</v>
      </c>
      <c r="C6" s="253">
        <v>11035</v>
      </c>
      <c r="D6" s="253">
        <v>7992</v>
      </c>
      <c r="E6" s="254">
        <v>5743</v>
      </c>
      <c r="F6" s="254">
        <v>4417</v>
      </c>
      <c r="G6" s="254">
        <v>5152</v>
      </c>
      <c r="H6" s="254">
        <v>4494</v>
      </c>
    </row>
    <row r="7" spans="2:8" x14ac:dyDescent="0.3">
      <c r="B7" s="252" t="s">
        <v>72</v>
      </c>
      <c r="C7" s="253">
        <v>2506</v>
      </c>
      <c r="D7" s="253">
        <v>2483</v>
      </c>
      <c r="E7" s="254">
        <v>3773</v>
      </c>
      <c r="F7" s="254">
        <v>5113</v>
      </c>
      <c r="G7" s="254">
        <v>1701</v>
      </c>
      <c r="H7" s="254">
        <v>2067</v>
      </c>
    </row>
    <row r="8" spans="2:8" x14ac:dyDescent="0.3">
      <c r="B8" s="252" t="s">
        <v>73</v>
      </c>
      <c r="C8" s="253">
        <v>17880</v>
      </c>
      <c r="D8" s="253">
        <v>24012</v>
      </c>
      <c r="E8" s="254">
        <v>11316</v>
      </c>
      <c r="F8" s="254">
        <v>11907</v>
      </c>
      <c r="G8" s="254">
        <v>15689</v>
      </c>
      <c r="H8" s="254">
        <v>13040</v>
      </c>
    </row>
    <row r="9" spans="2:8" x14ac:dyDescent="0.3">
      <c r="B9" s="252" t="s">
        <v>74</v>
      </c>
      <c r="C9" s="253">
        <v>5511</v>
      </c>
      <c r="D9" s="253">
        <v>14800</v>
      </c>
      <c r="E9" s="254">
        <v>3031.5</v>
      </c>
      <c r="F9" s="254">
        <v>7316</v>
      </c>
      <c r="G9" s="254">
        <v>1852</v>
      </c>
      <c r="H9" s="254">
        <v>7650</v>
      </c>
    </row>
    <row r="10" spans="2:8" x14ac:dyDescent="0.3">
      <c r="B10" s="252" t="s">
        <v>75</v>
      </c>
      <c r="C10" s="253">
        <v>2901</v>
      </c>
      <c r="D10" s="253">
        <v>3000</v>
      </c>
      <c r="E10" s="254">
        <v>2444</v>
      </c>
      <c r="F10" s="254">
        <v>1300</v>
      </c>
      <c r="G10" s="254">
        <v>4003</v>
      </c>
      <c r="H10" s="254">
        <v>2000</v>
      </c>
    </row>
    <row r="11" spans="2:8" x14ac:dyDescent="0.3">
      <c r="B11" s="252" t="s">
        <v>167</v>
      </c>
      <c r="C11" s="253">
        <v>4711</v>
      </c>
      <c r="D11" s="253">
        <v>15590</v>
      </c>
      <c r="E11" s="254">
        <v>1949</v>
      </c>
      <c r="F11" s="254">
        <v>4467</v>
      </c>
      <c r="G11" s="254">
        <v>2098</v>
      </c>
      <c r="H11" s="254">
        <v>5610</v>
      </c>
    </row>
    <row r="12" spans="2:8" x14ac:dyDescent="0.3">
      <c r="B12" s="252" t="s">
        <v>77</v>
      </c>
      <c r="C12" s="253">
        <v>5112</v>
      </c>
      <c r="D12" s="253">
        <v>3500</v>
      </c>
      <c r="E12" s="254">
        <v>8768</v>
      </c>
      <c r="F12" s="254">
        <v>1100</v>
      </c>
      <c r="G12" s="254">
        <v>956</v>
      </c>
      <c r="H12" s="254">
        <v>530</v>
      </c>
    </row>
    <row r="13" spans="2:8" x14ac:dyDescent="0.3">
      <c r="B13" s="252" t="s">
        <v>78</v>
      </c>
      <c r="C13" s="253">
        <v>5525</v>
      </c>
      <c r="D13" s="253">
        <v>2500</v>
      </c>
      <c r="E13" s="254">
        <v>4587</v>
      </c>
      <c r="F13" s="254">
        <v>3001</v>
      </c>
      <c r="G13" s="254">
        <v>4765</v>
      </c>
      <c r="H13" s="254">
        <v>2803</v>
      </c>
    </row>
    <row r="14" spans="2:8" x14ac:dyDescent="0.3">
      <c r="B14" s="252" t="s">
        <v>168</v>
      </c>
      <c r="C14" s="253">
        <v>19700</v>
      </c>
      <c r="D14" s="253">
        <v>11673</v>
      </c>
      <c r="E14" s="254">
        <v>16329</v>
      </c>
      <c r="F14" s="254">
        <v>21909</v>
      </c>
      <c r="G14" s="254">
        <v>24024</v>
      </c>
      <c r="H14" s="254">
        <v>33209</v>
      </c>
    </row>
    <row r="15" spans="2:8" x14ac:dyDescent="0.3">
      <c r="B15" s="252" t="s">
        <v>80</v>
      </c>
      <c r="C15" s="253">
        <v>4108</v>
      </c>
      <c r="D15" s="253">
        <v>7300</v>
      </c>
      <c r="E15" s="254">
        <v>6425</v>
      </c>
      <c r="F15" s="254">
        <v>5301</v>
      </c>
      <c r="G15" s="254">
        <v>1663</v>
      </c>
      <c r="H15" s="254">
        <v>1000</v>
      </c>
    </row>
    <row r="16" spans="2:8" x14ac:dyDescent="0.3">
      <c r="B16" s="252" t="s">
        <v>81</v>
      </c>
      <c r="C16" s="253">
        <v>22808</v>
      </c>
      <c r="D16" s="253">
        <v>1933</v>
      </c>
      <c r="E16" s="254">
        <v>25038</v>
      </c>
      <c r="F16" s="254">
        <v>5018</v>
      </c>
      <c r="G16" s="254">
        <v>36164</v>
      </c>
      <c r="H16" s="254">
        <v>12606</v>
      </c>
    </row>
    <row r="17" spans="2:8" x14ac:dyDescent="0.3">
      <c r="B17" s="252" t="s">
        <v>82</v>
      </c>
      <c r="C17" s="253">
        <v>2596</v>
      </c>
      <c r="D17" s="253">
        <v>5168</v>
      </c>
      <c r="E17" s="254">
        <v>3651</v>
      </c>
      <c r="F17" s="254">
        <v>7847</v>
      </c>
      <c r="G17" s="254">
        <v>3084</v>
      </c>
      <c r="H17" s="254">
        <v>13134</v>
      </c>
    </row>
    <row r="18" spans="2:8" x14ac:dyDescent="0.3">
      <c r="B18" s="252" t="s">
        <v>83</v>
      </c>
      <c r="C18" s="253">
        <v>18598</v>
      </c>
      <c r="D18" s="253">
        <v>5650</v>
      </c>
      <c r="E18" s="254">
        <v>16145</v>
      </c>
      <c r="F18" s="254">
        <v>10309</v>
      </c>
      <c r="G18" s="254">
        <v>22183</v>
      </c>
      <c r="H18" s="254">
        <v>8501</v>
      </c>
    </row>
    <row r="19" spans="2:8" x14ac:dyDescent="0.3">
      <c r="B19" s="252" t="s">
        <v>37</v>
      </c>
      <c r="C19" s="253">
        <v>105520</v>
      </c>
      <c r="D19" s="253">
        <v>788</v>
      </c>
      <c r="E19" s="254">
        <v>138330.5</v>
      </c>
      <c r="F19" s="254">
        <v>1015</v>
      </c>
      <c r="G19" s="254">
        <v>133235</v>
      </c>
      <c r="H19" s="254">
        <v>1247</v>
      </c>
    </row>
    <row r="20" spans="2:8" x14ac:dyDescent="0.3">
      <c r="B20" s="252" t="s">
        <v>84</v>
      </c>
      <c r="C20" s="253">
        <v>438</v>
      </c>
      <c r="D20" s="253">
        <v>4000</v>
      </c>
      <c r="E20" s="254">
        <v>4735</v>
      </c>
      <c r="F20" s="254">
        <v>12126</v>
      </c>
      <c r="G20" s="254">
        <v>1509</v>
      </c>
      <c r="H20" s="254">
        <v>12999</v>
      </c>
    </row>
    <row r="21" spans="2:8" x14ac:dyDescent="0.3">
      <c r="B21" s="252" t="s">
        <v>85</v>
      </c>
      <c r="C21" s="253">
        <v>11378</v>
      </c>
      <c r="D21" s="253">
        <v>0</v>
      </c>
      <c r="E21" s="254">
        <v>9916</v>
      </c>
      <c r="F21" s="254">
        <v>30</v>
      </c>
      <c r="G21" s="254">
        <v>17632</v>
      </c>
      <c r="H21" s="254">
        <v>0</v>
      </c>
    </row>
    <row r="22" spans="2:8" x14ac:dyDescent="0.3">
      <c r="B22" s="252" t="s">
        <v>86</v>
      </c>
      <c r="C22" s="253">
        <v>3963</v>
      </c>
      <c r="D22" s="253">
        <v>14537</v>
      </c>
      <c r="E22" s="254">
        <v>4219</v>
      </c>
      <c r="F22" s="254">
        <v>8806</v>
      </c>
      <c r="G22" s="254">
        <v>4519</v>
      </c>
      <c r="H22" s="254">
        <v>9307</v>
      </c>
    </row>
    <row r="23" spans="2:8" x14ac:dyDescent="0.3">
      <c r="B23" s="252" t="s">
        <v>87</v>
      </c>
      <c r="C23" s="253">
        <v>12306</v>
      </c>
      <c r="D23" s="253">
        <v>2401</v>
      </c>
      <c r="E23" s="254">
        <v>13282</v>
      </c>
      <c r="F23" s="254">
        <v>2887</v>
      </c>
      <c r="G23" s="254">
        <v>9423</v>
      </c>
      <c r="H23" s="254">
        <v>3955</v>
      </c>
    </row>
    <row r="24" spans="2:8" x14ac:dyDescent="0.3">
      <c r="B24" s="252" t="s">
        <v>88</v>
      </c>
      <c r="C24" s="253">
        <v>19117</v>
      </c>
      <c r="D24" s="253">
        <v>7000</v>
      </c>
      <c r="E24" s="254">
        <v>22806</v>
      </c>
      <c r="F24" s="254">
        <v>7703</v>
      </c>
      <c r="G24" s="254">
        <v>28722</v>
      </c>
      <c r="H24" s="254">
        <v>28202</v>
      </c>
    </row>
    <row r="25" spans="2:8" x14ac:dyDescent="0.3">
      <c r="B25" s="252" t="s">
        <v>89</v>
      </c>
      <c r="C25" s="253">
        <v>6060</v>
      </c>
      <c r="D25" s="253">
        <v>7830</v>
      </c>
      <c r="E25" s="254">
        <v>5691</v>
      </c>
      <c r="F25" s="254">
        <v>10759</v>
      </c>
      <c r="G25" s="254">
        <v>2645</v>
      </c>
      <c r="H25" s="254">
        <v>3530</v>
      </c>
    </row>
    <row r="26" spans="2:8" x14ac:dyDescent="0.3">
      <c r="B26" s="252" t="s">
        <v>90</v>
      </c>
      <c r="C26" s="253">
        <v>4825</v>
      </c>
      <c r="D26" s="253">
        <v>7145</v>
      </c>
      <c r="E26" s="254">
        <v>4123</v>
      </c>
      <c r="F26" s="254">
        <v>5468</v>
      </c>
      <c r="G26" s="254">
        <v>4754</v>
      </c>
      <c r="H26" s="254">
        <v>6500</v>
      </c>
    </row>
    <row r="27" spans="2:8" x14ac:dyDescent="0.3">
      <c r="B27" s="252" t="s">
        <v>91</v>
      </c>
      <c r="C27" s="253">
        <v>3247</v>
      </c>
      <c r="D27" s="253">
        <v>5991</v>
      </c>
      <c r="E27" s="254">
        <v>4338</v>
      </c>
      <c r="F27" s="254">
        <v>5450</v>
      </c>
      <c r="G27" s="254">
        <v>4118</v>
      </c>
      <c r="H27" s="254">
        <v>3363</v>
      </c>
    </row>
    <row r="28" spans="2:8" x14ac:dyDescent="0.3">
      <c r="B28" s="252" t="s">
        <v>92</v>
      </c>
      <c r="C28" s="253">
        <v>12486</v>
      </c>
      <c r="D28" s="253">
        <v>9054</v>
      </c>
      <c r="E28" s="254">
        <v>7669</v>
      </c>
      <c r="F28" s="254">
        <v>9837</v>
      </c>
      <c r="G28" s="254">
        <v>9033</v>
      </c>
      <c r="H28" s="254">
        <v>15092</v>
      </c>
    </row>
    <row r="29" spans="2:8" x14ac:dyDescent="0.3">
      <c r="B29" s="252" t="s">
        <v>93</v>
      </c>
      <c r="C29" s="253">
        <v>252646</v>
      </c>
      <c r="D29" s="253">
        <v>10302</v>
      </c>
      <c r="E29" s="254">
        <v>344088</v>
      </c>
      <c r="F29" s="254">
        <v>24569</v>
      </c>
      <c r="G29" s="254">
        <v>303033</v>
      </c>
      <c r="H29" s="254">
        <v>12438</v>
      </c>
    </row>
    <row r="30" spans="2:8" x14ac:dyDescent="0.3">
      <c r="B30" s="252" t="s">
        <v>169</v>
      </c>
      <c r="C30" s="253">
        <v>5689</v>
      </c>
      <c r="D30" s="253">
        <v>13163</v>
      </c>
      <c r="E30" s="254">
        <v>4552</v>
      </c>
      <c r="F30" s="254">
        <v>7281</v>
      </c>
      <c r="G30" s="254">
        <v>2479</v>
      </c>
      <c r="H30" s="254">
        <v>8613</v>
      </c>
    </row>
    <row r="31" spans="2:8" x14ac:dyDescent="0.3">
      <c r="B31" s="252" t="s">
        <v>95</v>
      </c>
      <c r="C31" s="253">
        <v>5143</v>
      </c>
      <c r="D31" s="253">
        <v>15103</v>
      </c>
      <c r="E31" s="254">
        <v>3305</v>
      </c>
      <c r="F31" s="254">
        <v>20587</v>
      </c>
      <c r="G31" s="254">
        <v>4828</v>
      </c>
      <c r="H31" s="254">
        <v>14903</v>
      </c>
    </row>
    <row r="32" spans="2:8" x14ac:dyDescent="0.3">
      <c r="B32" s="252" t="s">
        <v>96</v>
      </c>
      <c r="C32" s="253">
        <v>12474</v>
      </c>
      <c r="D32" s="253">
        <v>44203</v>
      </c>
      <c r="E32" s="254">
        <v>17317</v>
      </c>
      <c r="F32" s="254">
        <v>71880</v>
      </c>
      <c r="G32" s="254">
        <v>17688</v>
      </c>
      <c r="H32" s="254">
        <v>42102</v>
      </c>
    </row>
    <row r="33" spans="2:8" x14ac:dyDescent="0.3">
      <c r="B33" s="252" t="s">
        <v>97</v>
      </c>
      <c r="C33" s="253">
        <v>5502</v>
      </c>
      <c r="D33" s="253">
        <v>22905</v>
      </c>
      <c r="E33" s="254">
        <v>7320</v>
      </c>
      <c r="F33" s="254">
        <v>21325</v>
      </c>
      <c r="G33" s="254">
        <v>11398</v>
      </c>
      <c r="H33" s="254">
        <v>19324</v>
      </c>
    </row>
    <row r="34" spans="2:8" x14ac:dyDescent="0.3">
      <c r="B34" s="252" t="s">
        <v>98</v>
      </c>
      <c r="C34" s="253">
        <v>6096</v>
      </c>
      <c r="D34" s="253">
        <v>27151</v>
      </c>
      <c r="E34" s="254">
        <v>8067</v>
      </c>
      <c r="F34" s="254">
        <v>14837</v>
      </c>
      <c r="G34" s="254">
        <v>5201</v>
      </c>
      <c r="H34" s="254">
        <v>10600</v>
      </c>
    </row>
    <row r="35" spans="2:8" x14ac:dyDescent="0.3">
      <c r="B35" s="252" t="s">
        <v>99</v>
      </c>
      <c r="C35" s="253">
        <v>14145</v>
      </c>
      <c r="D35" s="253">
        <v>3371</v>
      </c>
      <c r="E35" s="254">
        <v>17860</v>
      </c>
      <c r="F35" s="254">
        <v>48532</v>
      </c>
      <c r="G35" s="254">
        <v>11071</v>
      </c>
      <c r="H35" s="254">
        <v>26221</v>
      </c>
    </row>
    <row r="36" spans="2:8" x14ac:dyDescent="0.3">
      <c r="B36" s="252" t="s">
        <v>100</v>
      </c>
      <c r="C36" s="253">
        <v>7595</v>
      </c>
      <c r="D36" s="253">
        <v>1250</v>
      </c>
      <c r="E36" s="254">
        <v>7811.5</v>
      </c>
      <c r="F36" s="254">
        <v>1498</v>
      </c>
      <c r="G36" s="254">
        <v>10161</v>
      </c>
      <c r="H36" s="254">
        <v>3000</v>
      </c>
    </row>
    <row r="37" spans="2:8" x14ac:dyDescent="0.3">
      <c r="B37" s="252" t="s">
        <v>101</v>
      </c>
      <c r="C37" s="253">
        <v>16817</v>
      </c>
      <c r="D37" s="253">
        <v>3250</v>
      </c>
      <c r="E37" s="254">
        <v>12095</v>
      </c>
      <c r="F37" s="254">
        <v>2560</v>
      </c>
      <c r="G37" s="255">
        <v>17100</v>
      </c>
      <c r="H37" s="254">
        <v>801</v>
      </c>
    </row>
    <row r="38" spans="2:8" x14ac:dyDescent="0.3">
      <c r="B38" s="252" t="s">
        <v>102</v>
      </c>
      <c r="C38" s="253">
        <v>3376</v>
      </c>
      <c r="D38" s="253">
        <v>9756</v>
      </c>
      <c r="E38" s="254">
        <v>3877</v>
      </c>
      <c r="F38" s="254">
        <v>5078</v>
      </c>
      <c r="G38" s="254">
        <v>1839</v>
      </c>
      <c r="H38" s="254">
        <v>3605</v>
      </c>
    </row>
    <row r="39" spans="2:8" x14ac:dyDescent="0.3">
      <c r="B39" s="252" t="s">
        <v>103</v>
      </c>
      <c r="C39" s="253">
        <v>1801</v>
      </c>
      <c r="D39" s="253">
        <v>9343</v>
      </c>
      <c r="E39" s="254">
        <v>2592</v>
      </c>
      <c r="F39" s="254">
        <v>8486</v>
      </c>
      <c r="G39" s="254">
        <v>831</v>
      </c>
      <c r="H39" s="254">
        <v>5091</v>
      </c>
    </row>
    <row r="40" spans="2:8" x14ac:dyDescent="0.3">
      <c r="B40" s="252" t="s">
        <v>104</v>
      </c>
      <c r="C40" s="253">
        <v>3562</v>
      </c>
      <c r="D40" s="253">
        <v>1280</v>
      </c>
      <c r="E40" s="254">
        <v>2273</v>
      </c>
      <c r="F40" s="254">
        <v>1440</v>
      </c>
      <c r="G40" s="254">
        <v>1932</v>
      </c>
      <c r="H40" s="254">
        <v>1491</v>
      </c>
    </row>
    <row r="41" spans="2:8" x14ac:dyDescent="0.3">
      <c r="B41" s="252" t="s">
        <v>105</v>
      </c>
      <c r="C41" s="253">
        <v>842</v>
      </c>
      <c r="D41" s="253">
        <v>1110</v>
      </c>
      <c r="E41" s="254">
        <v>1374</v>
      </c>
      <c r="F41" s="254">
        <v>1256</v>
      </c>
      <c r="G41" s="254">
        <v>854</v>
      </c>
      <c r="H41" s="254">
        <v>0</v>
      </c>
    </row>
    <row r="42" spans="2:8" ht="39" x14ac:dyDescent="0.3">
      <c r="B42" s="256" t="s">
        <v>170</v>
      </c>
      <c r="C42" s="253">
        <v>6555</v>
      </c>
      <c r="D42" s="253">
        <v>2361</v>
      </c>
      <c r="E42" s="254">
        <v>1087</v>
      </c>
      <c r="F42" s="254">
        <v>121</v>
      </c>
      <c r="G42" s="254">
        <v>4360</v>
      </c>
      <c r="H42" s="254">
        <v>0</v>
      </c>
    </row>
    <row r="43" spans="2:8" ht="39" x14ac:dyDescent="0.3">
      <c r="B43" s="256" t="s">
        <v>171</v>
      </c>
      <c r="C43" s="253">
        <v>1256</v>
      </c>
      <c r="D43" s="253">
        <v>235</v>
      </c>
      <c r="E43" s="254">
        <v>3590</v>
      </c>
      <c r="F43" s="254">
        <v>108</v>
      </c>
      <c r="G43" s="254">
        <v>1298</v>
      </c>
      <c r="H43" s="254">
        <v>0</v>
      </c>
    </row>
    <row r="44" spans="2:8" ht="26" x14ac:dyDescent="0.3">
      <c r="B44" s="256" t="s">
        <v>172</v>
      </c>
      <c r="C44" s="253">
        <v>993</v>
      </c>
      <c r="D44" s="253">
        <v>523</v>
      </c>
      <c r="E44" s="254">
        <v>592</v>
      </c>
      <c r="F44" s="254">
        <v>301</v>
      </c>
      <c r="G44" s="254">
        <v>775</v>
      </c>
      <c r="H44" s="254">
        <v>0</v>
      </c>
    </row>
    <row r="45" spans="2:8" x14ac:dyDescent="0.3">
      <c r="B45" s="257" t="s">
        <v>41</v>
      </c>
      <c r="C45" s="258">
        <f t="shared" ref="C45:H45" si="0">SUM(C5:C44)</f>
        <v>653330</v>
      </c>
      <c r="D45" s="258">
        <f t="shared" si="0"/>
        <v>335600</v>
      </c>
      <c r="E45" s="258">
        <f t="shared" si="0"/>
        <v>767926.5</v>
      </c>
      <c r="F45" s="258">
        <f t="shared" si="0"/>
        <v>386249</v>
      </c>
      <c r="G45" s="259">
        <f t="shared" si="0"/>
        <v>740525</v>
      </c>
      <c r="H45" s="259">
        <f t="shared" si="0"/>
        <v>344528</v>
      </c>
    </row>
    <row r="46" spans="2:8" ht="18" customHeight="1" x14ac:dyDescent="0.3">
      <c r="B46" s="546" t="s">
        <v>173</v>
      </c>
      <c r="C46" s="546"/>
      <c r="D46" s="546"/>
      <c r="E46" s="546"/>
      <c r="F46" s="546"/>
      <c r="G46" s="546"/>
      <c r="H46" s="546"/>
    </row>
    <row r="48" spans="2:8" ht="44" customHeight="1" x14ac:dyDescent="0.35">
      <c r="B48" s="594" t="s">
        <v>712</v>
      </c>
      <c r="C48" s="594"/>
      <c r="D48" s="594"/>
    </row>
    <row r="49" spans="2:6" x14ac:dyDescent="0.35">
      <c r="B49" s="630" t="s">
        <v>50</v>
      </c>
      <c r="C49" s="624" t="s">
        <v>174</v>
      </c>
      <c r="D49" s="625"/>
      <c r="E49" s="260"/>
      <c r="F49" s="260"/>
    </row>
    <row r="50" spans="2:6" x14ac:dyDescent="0.3">
      <c r="B50" s="630"/>
      <c r="C50" s="626"/>
      <c r="D50" s="627"/>
      <c r="E50" s="73"/>
      <c r="F50" s="260"/>
    </row>
    <row r="51" spans="2:6" x14ac:dyDescent="0.35">
      <c r="B51" s="631"/>
      <c r="C51" s="217" t="s">
        <v>165</v>
      </c>
      <c r="D51" s="217" t="s">
        <v>166</v>
      </c>
      <c r="E51" s="260"/>
      <c r="F51" s="260"/>
    </row>
    <row r="52" spans="2:6" x14ac:dyDescent="0.35">
      <c r="B52" s="598">
        <v>2020</v>
      </c>
      <c r="C52" s="600">
        <v>653330</v>
      </c>
      <c r="D52" s="600">
        <v>335600</v>
      </c>
      <c r="E52" s="260"/>
      <c r="F52" s="260"/>
    </row>
    <row r="53" spans="2:6" x14ac:dyDescent="0.3">
      <c r="B53" s="599"/>
      <c r="C53" s="601"/>
      <c r="D53" s="601"/>
      <c r="E53" s="73"/>
      <c r="F53" s="260"/>
    </row>
    <row r="54" spans="2:6" x14ac:dyDescent="0.35">
      <c r="B54" s="598">
        <v>2021</v>
      </c>
      <c r="C54" s="600">
        <v>767927</v>
      </c>
      <c r="D54" s="600">
        <v>386249</v>
      </c>
      <c r="E54" s="260"/>
      <c r="F54" s="260"/>
    </row>
    <row r="55" spans="2:6" x14ac:dyDescent="0.3">
      <c r="B55" s="599"/>
      <c r="C55" s="601"/>
      <c r="D55" s="601"/>
      <c r="E55" s="73"/>
      <c r="F55" s="260"/>
    </row>
    <row r="56" spans="2:6" x14ac:dyDescent="0.35">
      <c r="B56" s="218">
        <v>2022</v>
      </c>
      <c r="C56" s="220">
        <v>740525</v>
      </c>
      <c r="D56" s="220">
        <v>344528</v>
      </c>
      <c r="E56" s="260"/>
      <c r="F56" s="260"/>
    </row>
    <row r="57" spans="2:6" ht="12" customHeight="1" x14ac:dyDescent="0.35">
      <c r="B57" s="614" t="s">
        <v>175</v>
      </c>
      <c r="C57" s="614"/>
      <c r="D57" s="614"/>
    </row>
    <row r="59" spans="2:6" ht="28" customHeight="1" x14ac:dyDescent="0.3">
      <c r="B59" s="544" t="s">
        <v>713</v>
      </c>
      <c r="C59" s="544"/>
      <c r="D59" s="544"/>
      <c r="E59" s="544"/>
    </row>
    <row r="60" spans="2:6" x14ac:dyDescent="0.35">
      <c r="B60" s="261" t="s">
        <v>0</v>
      </c>
      <c r="C60" s="261">
        <v>2020</v>
      </c>
      <c r="D60" s="261">
        <v>2021</v>
      </c>
      <c r="E60" s="261">
        <v>2022</v>
      </c>
    </row>
    <row r="61" spans="2:6" x14ac:dyDescent="0.3">
      <c r="B61" s="237" t="s">
        <v>69</v>
      </c>
      <c r="C61" s="179">
        <v>9253</v>
      </c>
      <c r="D61" s="262">
        <v>12463</v>
      </c>
      <c r="E61" s="262">
        <v>16377</v>
      </c>
    </row>
    <row r="62" spans="2:6" x14ac:dyDescent="0.3">
      <c r="B62" s="237" t="s">
        <v>71</v>
      </c>
      <c r="C62" s="179">
        <v>4981</v>
      </c>
      <c r="D62" s="262">
        <v>6249</v>
      </c>
      <c r="E62" s="262">
        <v>6813</v>
      </c>
    </row>
    <row r="63" spans="2:6" x14ac:dyDescent="0.3">
      <c r="B63" s="237" t="s">
        <v>176</v>
      </c>
      <c r="C63" s="179">
        <v>7877</v>
      </c>
      <c r="D63" s="262">
        <v>10824</v>
      </c>
      <c r="E63" s="262">
        <v>14899</v>
      </c>
    </row>
    <row r="64" spans="2:6" x14ac:dyDescent="0.3">
      <c r="B64" s="237" t="s">
        <v>73</v>
      </c>
      <c r="C64" s="179">
        <v>14416</v>
      </c>
      <c r="D64" s="262">
        <v>17160</v>
      </c>
      <c r="E64" s="262">
        <v>22128</v>
      </c>
    </row>
    <row r="65" spans="2:5" x14ac:dyDescent="0.3">
      <c r="B65" s="237" t="s">
        <v>74</v>
      </c>
      <c r="C65" s="179">
        <v>7017</v>
      </c>
      <c r="D65" s="262">
        <v>7871</v>
      </c>
      <c r="E65" s="262">
        <v>7748</v>
      </c>
    </row>
    <row r="66" spans="2:5" x14ac:dyDescent="0.3">
      <c r="B66" s="237" t="s">
        <v>75</v>
      </c>
      <c r="C66" s="179">
        <v>6616</v>
      </c>
      <c r="D66" s="262">
        <v>6636</v>
      </c>
      <c r="E66" s="262">
        <v>9510</v>
      </c>
    </row>
    <row r="67" spans="2:5" x14ac:dyDescent="0.3">
      <c r="B67" s="237" t="s">
        <v>167</v>
      </c>
      <c r="C67" s="179">
        <v>6172</v>
      </c>
      <c r="D67" s="262">
        <v>7950</v>
      </c>
      <c r="E67" s="262">
        <v>8311</v>
      </c>
    </row>
    <row r="68" spans="2:5" x14ac:dyDescent="0.3">
      <c r="B68" s="237" t="s">
        <v>77</v>
      </c>
      <c r="C68" s="179">
        <v>10660</v>
      </c>
      <c r="D68" s="262">
        <v>7376</v>
      </c>
      <c r="E68" s="262">
        <v>10168</v>
      </c>
    </row>
    <row r="69" spans="2:5" x14ac:dyDescent="0.3">
      <c r="B69" s="237" t="s">
        <v>78</v>
      </c>
      <c r="C69" s="179">
        <v>6026</v>
      </c>
      <c r="D69" s="262">
        <v>7663</v>
      </c>
      <c r="E69" s="262">
        <v>8257</v>
      </c>
    </row>
    <row r="70" spans="2:5" x14ac:dyDescent="0.3">
      <c r="B70" s="237" t="s">
        <v>168</v>
      </c>
      <c r="C70" s="179">
        <v>30216</v>
      </c>
      <c r="D70" s="262">
        <v>57830</v>
      </c>
      <c r="E70" s="262">
        <v>60527</v>
      </c>
    </row>
    <row r="71" spans="2:5" x14ac:dyDescent="0.3">
      <c r="B71" s="237" t="s">
        <v>80</v>
      </c>
      <c r="C71" s="179">
        <v>3497</v>
      </c>
      <c r="D71" s="262">
        <v>4229</v>
      </c>
      <c r="E71" s="262">
        <v>5525</v>
      </c>
    </row>
    <row r="72" spans="2:5" x14ac:dyDescent="0.3">
      <c r="B72" s="237" t="s">
        <v>81</v>
      </c>
      <c r="C72" s="179">
        <v>24672</v>
      </c>
      <c r="D72" s="262">
        <v>34116</v>
      </c>
      <c r="E72" s="262">
        <v>43929</v>
      </c>
    </row>
    <row r="73" spans="2:5" x14ac:dyDescent="0.3">
      <c r="B73" s="237" t="s">
        <v>82</v>
      </c>
      <c r="C73" s="179">
        <v>5023</v>
      </c>
      <c r="D73" s="262">
        <v>6029</v>
      </c>
      <c r="E73" s="262">
        <v>7587</v>
      </c>
    </row>
    <row r="74" spans="2:5" x14ac:dyDescent="0.3">
      <c r="B74" s="237" t="s">
        <v>83</v>
      </c>
      <c r="C74" s="179">
        <v>14358</v>
      </c>
      <c r="D74" s="262">
        <v>19892</v>
      </c>
      <c r="E74" s="262">
        <v>20235</v>
      </c>
    </row>
    <row r="75" spans="2:5" x14ac:dyDescent="0.3">
      <c r="B75" s="237" t="s">
        <v>37</v>
      </c>
      <c r="C75" s="179">
        <v>52999</v>
      </c>
      <c r="D75" s="262">
        <v>79074</v>
      </c>
      <c r="E75" s="262">
        <v>99596</v>
      </c>
    </row>
    <row r="76" spans="2:5" x14ac:dyDescent="0.3">
      <c r="B76" s="237" t="s">
        <v>84</v>
      </c>
      <c r="C76" s="179">
        <v>4857</v>
      </c>
      <c r="D76" s="262">
        <v>4556</v>
      </c>
      <c r="E76" s="262">
        <v>6100</v>
      </c>
    </row>
    <row r="77" spans="2:5" x14ac:dyDescent="0.3">
      <c r="B77" s="237" t="s">
        <v>85</v>
      </c>
      <c r="C77" s="179">
        <v>10021</v>
      </c>
      <c r="D77" s="262">
        <v>17120</v>
      </c>
      <c r="E77" s="262">
        <v>19986</v>
      </c>
    </row>
    <row r="78" spans="2:5" x14ac:dyDescent="0.3">
      <c r="B78" s="237" t="s">
        <v>86</v>
      </c>
      <c r="C78" s="179">
        <v>1918</v>
      </c>
      <c r="D78" s="262">
        <v>3002</v>
      </c>
      <c r="E78" s="262">
        <v>3205</v>
      </c>
    </row>
    <row r="79" spans="2:5" x14ac:dyDescent="0.3">
      <c r="B79" s="237" t="s">
        <v>87</v>
      </c>
      <c r="C79" s="179">
        <v>21228</v>
      </c>
      <c r="D79" s="262">
        <v>33147</v>
      </c>
      <c r="E79" s="262">
        <v>38805</v>
      </c>
    </row>
    <row r="80" spans="2:5" x14ac:dyDescent="0.3">
      <c r="B80" s="237" t="s">
        <v>88</v>
      </c>
      <c r="C80" s="179">
        <v>16464</v>
      </c>
      <c r="D80" s="262">
        <v>24779</v>
      </c>
      <c r="E80" s="262">
        <v>31074</v>
      </c>
    </row>
    <row r="81" spans="2:5" x14ac:dyDescent="0.3">
      <c r="B81" s="237" t="s">
        <v>89</v>
      </c>
      <c r="C81" s="179">
        <v>3576</v>
      </c>
      <c r="D81" s="262">
        <v>5253</v>
      </c>
      <c r="E81" s="262">
        <v>6153</v>
      </c>
    </row>
    <row r="82" spans="2:5" x14ac:dyDescent="0.3">
      <c r="B82" s="237" t="s">
        <v>90</v>
      </c>
      <c r="C82" s="179">
        <v>1486</v>
      </c>
      <c r="D82" s="262">
        <v>1979</v>
      </c>
      <c r="E82" s="262">
        <v>1835</v>
      </c>
    </row>
    <row r="83" spans="2:5" x14ac:dyDescent="0.3">
      <c r="B83" s="237" t="s">
        <v>91</v>
      </c>
      <c r="C83" s="179">
        <v>5878</v>
      </c>
      <c r="D83" s="262">
        <v>7868</v>
      </c>
      <c r="E83" s="262">
        <v>8481</v>
      </c>
    </row>
    <row r="84" spans="2:5" x14ac:dyDescent="0.3">
      <c r="B84" s="237" t="s">
        <v>92</v>
      </c>
      <c r="C84" s="179">
        <v>6315</v>
      </c>
      <c r="D84" s="262">
        <v>12418</v>
      </c>
      <c r="E84" s="262">
        <v>14921</v>
      </c>
    </row>
    <row r="85" spans="2:5" x14ac:dyDescent="0.3">
      <c r="B85" s="237" t="s">
        <v>93</v>
      </c>
      <c r="C85" s="179">
        <v>109550</v>
      </c>
      <c r="D85" s="262">
        <v>196795</v>
      </c>
      <c r="E85" s="262">
        <v>255187</v>
      </c>
    </row>
    <row r="86" spans="2:5" x14ac:dyDescent="0.3">
      <c r="B86" s="237" t="s">
        <v>94</v>
      </c>
      <c r="C86" s="179">
        <v>8653</v>
      </c>
      <c r="D86" s="262">
        <v>12129</v>
      </c>
      <c r="E86" s="262">
        <v>12095</v>
      </c>
    </row>
    <row r="87" spans="2:5" x14ac:dyDescent="0.3">
      <c r="B87" s="237" t="s">
        <v>95</v>
      </c>
      <c r="C87" s="179">
        <v>6871</v>
      </c>
      <c r="D87" s="262">
        <v>8686</v>
      </c>
      <c r="E87" s="262">
        <v>10682</v>
      </c>
    </row>
    <row r="88" spans="2:5" x14ac:dyDescent="0.3">
      <c r="B88" s="237" t="s">
        <v>96</v>
      </c>
      <c r="C88" s="179">
        <v>39199</v>
      </c>
      <c r="D88" s="262">
        <v>69981</v>
      </c>
      <c r="E88" s="262">
        <v>79034</v>
      </c>
    </row>
    <row r="89" spans="2:5" x14ac:dyDescent="0.3">
      <c r="B89" s="237" t="s">
        <v>97</v>
      </c>
      <c r="C89" s="179">
        <v>10574</v>
      </c>
      <c r="D89" s="262">
        <v>15924</v>
      </c>
      <c r="E89" s="262">
        <v>19154</v>
      </c>
    </row>
    <row r="90" spans="2:5" x14ac:dyDescent="0.3">
      <c r="B90" s="237" t="s">
        <v>98</v>
      </c>
      <c r="C90" s="179">
        <v>9581</v>
      </c>
      <c r="D90" s="262">
        <v>15932</v>
      </c>
      <c r="E90" s="262">
        <v>17418</v>
      </c>
    </row>
    <row r="91" spans="2:5" x14ac:dyDescent="0.3">
      <c r="B91" s="237" t="s">
        <v>99</v>
      </c>
      <c r="C91" s="179">
        <v>29571</v>
      </c>
      <c r="D91" s="262">
        <v>48002</v>
      </c>
      <c r="E91" s="262">
        <v>55845</v>
      </c>
    </row>
    <row r="92" spans="2:5" x14ac:dyDescent="0.3">
      <c r="B92" s="237" t="s">
        <v>100</v>
      </c>
      <c r="C92" s="179">
        <v>9375</v>
      </c>
      <c r="D92" s="262">
        <v>14628</v>
      </c>
      <c r="E92" s="262">
        <v>17072</v>
      </c>
    </row>
    <row r="93" spans="2:5" x14ac:dyDescent="0.3">
      <c r="B93" s="237" t="s">
        <v>101</v>
      </c>
      <c r="C93" s="179">
        <v>25555</v>
      </c>
      <c r="D93" s="262">
        <v>40310</v>
      </c>
      <c r="E93" s="262">
        <v>56341</v>
      </c>
    </row>
    <row r="94" spans="2:5" x14ac:dyDescent="0.3">
      <c r="B94" s="237" t="s">
        <v>102</v>
      </c>
      <c r="C94" s="179">
        <v>3392</v>
      </c>
      <c r="D94" s="262">
        <v>3555</v>
      </c>
      <c r="E94" s="262">
        <v>3899</v>
      </c>
    </row>
    <row r="95" spans="2:5" x14ac:dyDescent="0.3">
      <c r="B95" s="237" t="s">
        <v>103</v>
      </c>
      <c r="C95" s="179">
        <v>2546</v>
      </c>
      <c r="D95" s="262">
        <v>1841</v>
      </c>
      <c r="E95" s="262">
        <v>2713</v>
      </c>
    </row>
    <row r="96" spans="2:5" x14ac:dyDescent="0.3">
      <c r="B96" s="237" t="s">
        <v>104</v>
      </c>
      <c r="C96" s="179">
        <v>2588</v>
      </c>
      <c r="D96" s="262">
        <v>2882</v>
      </c>
      <c r="E96" s="262">
        <v>4607</v>
      </c>
    </row>
    <row r="97" spans="2:6" x14ac:dyDescent="0.3">
      <c r="B97" s="237" t="s">
        <v>105</v>
      </c>
      <c r="C97" s="179">
        <v>1987</v>
      </c>
      <c r="D97" s="262">
        <v>2040</v>
      </c>
      <c r="E97" s="262">
        <v>1731</v>
      </c>
    </row>
    <row r="98" spans="2:6" x14ac:dyDescent="0.35">
      <c r="B98" s="263" t="s">
        <v>41</v>
      </c>
      <c r="C98" s="264">
        <f>SUM(C61:C97)</f>
        <v>534968</v>
      </c>
      <c r="D98" s="265">
        <f>SUM(D61:D97)</f>
        <v>828189</v>
      </c>
      <c r="E98" s="265">
        <f>SUM(E61:E97)</f>
        <v>1007948</v>
      </c>
    </row>
    <row r="99" spans="2:6" x14ac:dyDescent="0.35">
      <c r="B99" s="615" t="s">
        <v>173</v>
      </c>
      <c r="C99" s="615"/>
      <c r="D99" s="615"/>
      <c r="E99" s="615"/>
      <c r="F99" s="615"/>
    </row>
    <row r="101" spans="2:6" ht="33.5" customHeight="1" x14ac:dyDescent="0.35">
      <c r="B101" s="594" t="s">
        <v>714</v>
      </c>
      <c r="C101" s="594"/>
    </row>
    <row r="102" spans="2:6" ht="13.5" thickBot="1" x14ac:dyDescent="0.4">
      <c r="B102" s="266" t="s">
        <v>50</v>
      </c>
      <c r="C102" s="267" t="s">
        <v>177</v>
      </c>
    </row>
    <row r="103" spans="2:6" ht="13.5" thickBot="1" x14ac:dyDescent="0.4">
      <c r="B103" s="228">
        <v>2020</v>
      </c>
      <c r="C103" s="244">
        <v>534496</v>
      </c>
    </row>
    <row r="104" spans="2:6" x14ac:dyDescent="0.35">
      <c r="B104" s="228">
        <v>2021</v>
      </c>
      <c r="C104" s="244">
        <v>828189</v>
      </c>
    </row>
    <row r="105" spans="2:6" x14ac:dyDescent="0.35">
      <c r="B105" s="228">
        <v>2022</v>
      </c>
      <c r="C105" s="244">
        <v>1007948</v>
      </c>
    </row>
    <row r="106" spans="2:6" ht="19.5" customHeight="1" x14ac:dyDescent="0.35">
      <c r="B106" s="618" t="s">
        <v>175</v>
      </c>
      <c r="C106" s="618"/>
    </row>
    <row r="108" spans="2:6" ht="26" customHeight="1" x14ac:dyDescent="0.35">
      <c r="B108" s="623" t="s">
        <v>715</v>
      </c>
      <c r="C108" s="623"/>
      <c r="D108" s="623"/>
      <c r="E108" s="623"/>
    </row>
    <row r="109" spans="2:6" x14ac:dyDescent="0.3">
      <c r="B109" s="41" t="s">
        <v>178</v>
      </c>
      <c r="C109" s="36">
        <v>2020</v>
      </c>
      <c r="D109" s="36">
        <v>2021</v>
      </c>
      <c r="E109" s="36">
        <v>2022</v>
      </c>
    </row>
    <row r="110" spans="2:6" x14ac:dyDescent="0.3">
      <c r="B110" s="268" t="s">
        <v>179</v>
      </c>
      <c r="C110" s="33">
        <v>3</v>
      </c>
      <c r="D110" s="33">
        <v>10</v>
      </c>
      <c r="E110" s="33">
        <v>5</v>
      </c>
    </row>
    <row r="111" spans="2:6" x14ac:dyDescent="0.3">
      <c r="B111" s="268" t="s">
        <v>180</v>
      </c>
      <c r="C111" s="33">
        <v>0</v>
      </c>
      <c r="D111" s="33">
        <v>1</v>
      </c>
      <c r="E111" s="33">
        <v>0</v>
      </c>
    </row>
    <row r="112" spans="2:6" x14ac:dyDescent="0.3">
      <c r="B112" s="268" t="s">
        <v>181</v>
      </c>
      <c r="C112" s="33">
        <v>0</v>
      </c>
      <c r="D112" s="33">
        <v>0</v>
      </c>
      <c r="E112" s="33">
        <v>0</v>
      </c>
    </row>
    <row r="113" spans="2:6" x14ac:dyDescent="0.3">
      <c r="B113" s="268" t="s">
        <v>182</v>
      </c>
      <c r="C113" s="33">
        <v>952</v>
      </c>
      <c r="D113" s="33">
        <v>1137</v>
      </c>
      <c r="E113" s="33">
        <v>999</v>
      </c>
    </row>
    <row r="114" spans="2:6" x14ac:dyDescent="0.3">
      <c r="B114" s="268" t="s">
        <v>183</v>
      </c>
      <c r="C114" s="33">
        <v>1</v>
      </c>
      <c r="D114" s="33">
        <v>3</v>
      </c>
      <c r="E114" s="33">
        <v>3</v>
      </c>
    </row>
    <row r="115" spans="2:6" x14ac:dyDescent="0.3">
      <c r="B115" s="268" t="s">
        <v>184</v>
      </c>
      <c r="C115" s="33">
        <v>0</v>
      </c>
      <c r="D115" s="33">
        <v>0</v>
      </c>
      <c r="E115" s="33">
        <v>0</v>
      </c>
    </row>
    <row r="116" spans="2:6" x14ac:dyDescent="0.3">
      <c r="B116" s="268" t="s">
        <v>185</v>
      </c>
      <c r="C116" s="33">
        <v>0</v>
      </c>
      <c r="D116" s="33">
        <v>0</v>
      </c>
      <c r="E116" s="33">
        <v>0</v>
      </c>
    </row>
    <row r="117" spans="2:6" x14ac:dyDescent="0.3">
      <c r="B117" s="268" t="s">
        <v>186</v>
      </c>
      <c r="C117" s="33">
        <v>0</v>
      </c>
      <c r="D117" s="33">
        <v>0</v>
      </c>
      <c r="E117" s="33">
        <v>0</v>
      </c>
    </row>
    <row r="118" spans="2:6" x14ac:dyDescent="0.3">
      <c r="B118" s="268" t="s">
        <v>187</v>
      </c>
      <c r="C118" s="33">
        <v>9</v>
      </c>
      <c r="D118" s="33">
        <v>10</v>
      </c>
      <c r="E118" s="33">
        <v>5</v>
      </c>
    </row>
    <row r="119" spans="2:6" x14ac:dyDescent="0.3">
      <c r="B119" s="268" t="s">
        <v>188</v>
      </c>
      <c r="C119" s="33">
        <v>24</v>
      </c>
      <c r="D119" s="33">
        <v>19</v>
      </c>
      <c r="E119" s="33">
        <v>30</v>
      </c>
    </row>
    <row r="120" spans="2:6" x14ac:dyDescent="0.3">
      <c r="B120" s="268" t="s">
        <v>189</v>
      </c>
      <c r="C120" s="33">
        <v>5</v>
      </c>
      <c r="D120" s="33">
        <v>2</v>
      </c>
      <c r="E120" s="33">
        <v>0</v>
      </c>
    </row>
    <row r="121" spans="2:6" x14ac:dyDescent="0.3">
      <c r="B121" s="268" t="s">
        <v>190</v>
      </c>
      <c r="C121" s="33">
        <v>15</v>
      </c>
      <c r="D121" s="33">
        <v>3</v>
      </c>
      <c r="E121" s="33">
        <v>13</v>
      </c>
    </row>
    <row r="122" spans="2:6" x14ac:dyDescent="0.3">
      <c r="B122" s="268" t="s">
        <v>191</v>
      </c>
      <c r="C122" s="33">
        <v>48</v>
      </c>
      <c r="D122" s="33">
        <v>129</v>
      </c>
      <c r="E122" s="33">
        <v>28</v>
      </c>
    </row>
    <row r="123" spans="2:6" x14ac:dyDescent="0.3">
      <c r="B123" s="268" t="s">
        <v>192</v>
      </c>
      <c r="C123" s="33">
        <v>113</v>
      </c>
      <c r="D123" s="33">
        <v>138</v>
      </c>
      <c r="E123" s="33">
        <v>237</v>
      </c>
    </row>
    <row r="124" spans="2:6" x14ac:dyDescent="0.3">
      <c r="B124" s="37" t="s">
        <v>41</v>
      </c>
      <c r="C124" s="33">
        <f>SUM(C110:C123)</f>
        <v>1170</v>
      </c>
      <c r="D124" s="33">
        <f>SUM(D110:D123)</f>
        <v>1452</v>
      </c>
      <c r="E124" s="33">
        <f>SUM(E110:E123)</f>
        <v>1320</v>
      </c>
    </row>
    <row r="125" spans="2:6" x14ac:dyDescent="0.3">
      <c r="B125" s="37" t="s">
        <v>173</v>
      </c>
      <c r="C125" s="269"/>
      <c r="D125" s="121"/>
      <c r="E125" s="121"/>
      <c r="F125" s="121"/>
    </row>
    <row r="127" spans="2:6" x14ac:dyDescent="0.3">
      <c r="B127" s="616" t="s">
        <v>203</v>
      </c>
      <c r="C127" s="616"/>
      <c r="D127" s="616"/>
      <c r="E127" s="616"/>
    </row>
    <row r="128" spans="2:6" x14ac:dyDescent="0.3">
      <c r="B128" s="270" t="s">
        <v>193</v>
      </c>
      <c r="C128" s="36">
        <v>2020</v>
      </c>
      <c r="D128" s="36">
        <v>2021</v>
      </c>
      <c r="E128" s="36">
        <v>2022</v>
      </c>
    </row>
    <row r="129" spans="2:14" x14ac:dyDescent="0.3">
      <c r="B129" s="15" t="s">
        <v>194</v>
      </c>
      <c r="C129" s="155">
        <v>47</v>
      </c>
      <c r="D129" s="155">
        <v>49</v>
      </c>
      <c r="E129" s="155">
        <v>66</v>
      </c>
    </row>
    <row r="130" spans="2:14" x14ac:dyDescent="0.3">
      <c r="B130" s="15" t="s">
        <v>195</v>
      </c>
      <c r="C130" s="155">
        <v>88</v>
      </c>
      <c r="D130" s="155">
        <v>92</v>
      </c>
      <c r="E130" s="155">
        <v>59</v>
      </c>
    </row>
    <row r="131" spans="2:14" x14ac:dyDescent="0.3">
      <c r="B131" s="15" t="s">
        <v>196</v>
      </c>
      <c r="C131" s="155">
        <v>0</v>
      </c>
      <c r="D131" s="155">
        <v>0</v>
      </c>
      <c r="E131" s="155">
        <v>1</v>
      </c>
    </row>
    <row r="132" spans="2:14" x14ac:dyDescent="0.3">
      <c r="B132" s="15" t="s">
        <v>197</v>
      </c>
      <c r="C132" s="155">
        <v>0</v>
      </c>
      <c r="D132" s="155">
        <v>0</v>
      </c>
      <c r="E132" s="155">
        <v>2</v>
      </c>
    </row>
    <row r="133" spans="2:14" x14ac:dyDescent="0.3">
      <c r="B133" s="15" t="s">
        <v>198</v>
      </c>
      <c r="C133" s="155">
        <v>0</v>
      </c>
      <c r="D133" s="155">
        <v>0</v>
      </c>
      <c r="E133" s="155">
        <v>0</v>
      </c>
    </row>
    <row r="134" spans="2:14" x14ac:dyDescent="0.3">
      <c r="B134" s="15" t="s">
        <v>199</v>
      </c>
      <c r="C134" s="155">
        <v>587</v>
      </c>
      <c r="D134" s="155">
        <v>428</v>
      </c>
      <c r="E134" s="155">
        <v>458</v>
      </c>
    </row>
    <row r="135" spans="2:14" x14ac:dyDescent="0.3">
      <c r="B135" s="15" t="s">
        <v>200</v>
      </c>
      <c r="C135" s="155">
        <v>878</v>
      </c>
      <c r="D135" s="155">
        <v>794</v>
      </c>
      <c r="E135" s="155">
        <v>1270</v>
      </c>
    </row>
    <row r="136" spans="2:14" x14ac:dyDescent="0.3">
      <c r="B136" s="15" t="s">
        <v>201</v>
      </c>
      <c r="C136" s="155">
        <v>115</v>
      </c>
      <c r="D136" s="155">
        <v>71</v>
      </c>
      <c r="E136" s="155">
        <v>90</v>
      </c>
    </row>
    <row r="137" spans="2:14" x14ac:dyDescent="0.3">
      <c r="B137" s="15" t="s">
        <v>202</v>
      </c>
      <c r="C137" s="155">
        <v>26</v>
      </c>
      <c r="D137" s="155">
        <v>20</v>
      </c>
      <c r="E137" s="155">
        <v>9</v>
      </c>
    </row>
    <row r="138" spans="2:14" x14ac:dyDescent="0.3">
      <c r="B138" s="33" t="s">
        <v>41</v>
      </c>
      <c r="C138" s="155">
        <f>SUM(C129:C137)</f>
        <v>1741</v>
      </c>
      <c r="D138" s="155">
        <f>SUM(D129:D137)</f>
        <v>1454</v>
      </c>
      <c r="E138" s="155">
        <f>SUM(E129:E137)</f>
        <v>1955</v>
      </c>
    </row>
    <row r="139" spans="2:14" x14ac:dyDescent="0.3">
      <c r="B139" s="37" t="s">
        <v>173</v>
      </c>
      <c r="C139" s="73"/>
      <c r="D139" s="73"/>
      <c r="E139" s="73"/>
    </row>
    <row r="141" spans="2:14" x14ac:dyDescent="0.3">
      <c r="B141" s="613" t="s">
        <v>716</v>
      </c>
      <c r="C141" s="613"/>
      <c r="D141" s="613"/>
      <c r="E141" s="613"/>
      <c r="F141" s="613"/>
      <c r="G141" s="613"/>
      <c r="H141" s="613"/>
      <c r="I141" s="613"/>
      <c r="J141" s="613"/>
      <c r="K141" s="613"/>
      <c r="L141" s="613"/>
      <c r="M141" s="613"/>
      <c r="N141" s="613"/>
    </row>
    <row r="142" spans="2:14" x14ac:dyDescent="0.3">
      <c r="B142" s="608" t="s">
        <v>0</v>
      </c>
      <c r="C142" s="502">
        <v>2020</v>
      </c>
      <c r="D142" s="597"/>
      <c r="E142" s="597"/>
      <c r="F142" s="585"/>
      <c r="G142" s="610">
        <v>2021</v>
      </c>
      <c r="H142" s="611"/>
      <c r="I142" s="611"/>
      <c r="J142" s="612"/>
      <c r="K142" s="610">
        <v>2022</v>
      </c>
      <c r="L142" s="611"/>
      <c r="M142" s="611"/>
      <c r="N142" s="612"/>
    </row>
    <row r="143" spans="2:14" ht="26" x14ac:dyDescent="0.3">
      <c r="B143" s="608"/>
      <c r="C143" s="132" t="s">
        <v>204</v>
      </c>
      <c r="D143" s="132" t="s">
        <v>205</v>
      </c>
      <c r="E143" s="132" t="s">
        <v>206</v>
      </c>
      <c r="F143" s="132" t="s">
        <v>207</v>
      </c>
      <c r="G143" s="132" t="s">
        <v>204</v>
      </c>
      <c r="H143" s="132" t="s">
        <v>205</v>
      </c>
      <c r="I143" s="132" t="s">
        <v>206</v>
      </c>
      <c r="J143" s="132" t="s">
        <v>207</v>
      </c>
      <c r="K143" s="132" t="s">
        <v>204</v>
      </c>
      <c r="L143" s="132" t="s">
        <v>205</v>
      </c>
      <c r="M143" s="132" t="s">
        <v>206</v>
      </c>
      <c r="N143" s="132" t="s">
        <v>207</v>
      </c>
    </row>
    <row r="144" spans="2:14" x14ac:dyDescent="0.3">
      <c r="B144" s="15" t="s">
        <v>1</v>
      </c>
      <c r="C144" s="111">
        <v>52</v>
      </c>
      <c r="D144" s="111">
        <v>126</v>
      </c>
      <c r="E144" s="111">
        <v>1</v>
      </c>
      <c r="F144" s="111">
        <v>0</v>
      </c>
      <c r="G144" s="111">
        <v>58</v>
      </c>
      <c r="H144" s="111">
        <v>108</v>
      </c>
      <c r="I144" s="111">
        <v>0</v>
      </c>
      <c r="J144" s="111">
        <v>0</v>
      </c>
      <c r="K144" s="111">
        <v>47</v>
      </c>
      <c r="L144" s="111">
        <v>127</v>
      </c>
      <c r="M144" s="111">
        <v>1</v>
      </c>
      <c r="N144" s="111">
        <v>0</v>
      </c>
    </row>
    <row r="145" spans="2:14" x14ac:dyDescent="0.3">
      <c r="B145" s="15" t="s">
        <v>2</v>
      </c>
      <c r="C145" s="111">
        <v>74</v>
      </c>
      <c r="D145" s="111">
        <v>397</v>
      </c>
      <c r="E145" s="111">
        <v>3</v>
      </c>
      <c r="F145" s="111">
        <v>0</v>
      </c>
      <c r="G145" s="111">
        <v>99</v>
      </c>
      <c r="H145" s="111">
        <v>425</v>
      </c>
      <c r="I145" s="111">
        <v>0</v>
      </c>
      <c r="J145" s="111">
        <v>0</v>
      </c>
      <c r="K145" s="111">
        <v>56</v>
      </c>
      <c r="L145" s="111">
        <v>262</v>
      </c>
      <c r="M145" s="111">
        <v>5</v>
      </c>
      <c r="N145" s="111">
        <v>0</v>
      </c>
    </row>
    <row r="146" spans="2:14" x14ac:dyDescent="0.3">
      <c r="B146" s="15" t="s">
        <v>3</v>
      </c>
      <c r="C146" s="111">
        <v>75</v>
      </c>
      <c r="D146" s="111">
        <v>87</v>
      </c>
      <c r="E146" s="111">
        <v>3</v>
      </c>
      <c r="F146" s="111">
        <v>0</v>
      </c>
      <c r="G146" s="111">
        <v>60</v>
      </c>
      <c r="H146" s="111">
        <v>67</v>
      </c>
      <c r="I146" s="111">
        <v>1</v>
      </c>
      <c r="J146" s="111">
        <v>0</v>
      </c>
      <c r="K146" s="111">
        <v>69</v>
      </c>
      <c r="L146" s="111">
        <v>82</v>
      </c>
      <c r="M146" s="111">
        <v>2</v>
      </c>
      <c r="N146" s="111">
        <v>0</v>
      </c>
    </row>
    <row r="147" spans="2:14" x14ac:dyDescent="0.3">
      <c r="B147" s="15" t="s">
        <v>4</v>
      </c>
      <c r="C147" s="111">
        <v>147</v>
      </c>
      <c r="D147" s="111">
        <v>293</v>
      </c>
      <c r="E147" s="111">
        <v>5</v>
      </c>
      <c r="F147" s="111">
        <v>0</v>
      </c>
      <c r="G147" s="111">
        <v>148</v>
      </c>
      <c r="H147" s="111">
        <v>349</v>
      </c>
      <c r="I147" s="111">
        <v>1</v>
      </c>
      <c r="J147" s="111">
        <v>0</v>
      </c>
      <c r="K147" s="111">
        <v>86</v>
      </c>
      <c r="L147" s="111">
        <v>216</v>
      </c>
      <c r="M147" s="111">
        <v>0</v>
      </c>
      <c r="N147" s="111">
        <v>0</v>
      </c>
    </row>
    <row r="148" spans="2:14" x14ac:dyDescent="0.3">
      <c r="B148" s="15" t="s">
        <v>5</v>
      </c>
      <c r="C148" s="111">
        <v>211</v>
      </c>
      <c r="D148" s="111">
        <v>425</v>
      </c>
      <c r="E148" s="111">
        <v>13</v>
      </c>
      <c r="F148" s="111">
        <v>0</v>
      </c>
      <c r="G148" s="111">
        <v>283</v>
      </c>
      <c r="H148" s="111">
        <v>615</v>
      </c>
      <c r="I148" s="111">
        <v>9</v>
      </c>
      <c r="J148" s="111">
        <v>0</v>
      </c>
      <c r="K148" s="111">
        <v>217</v>
      </c>
      <c r="L148" s="111">
        <v>523</v>
      </c>
      <c r="M148" s="111">
        <v>9</v>
      </c>
      <c r="N148" s="111">
        <v>0</v>
      </c>
    </row>
    <row r="149" spans="2:14" x14ac:dyDescent="0.3">
      <c r="B149" s="15" t="s">
        <v>6</v>
      </c>
      <c r="C149" s="111">
        <v>4</v>
      </c>
      <c r="D149" s="111">
        <v>22</v>
      </c>
      <c r="E149" s="111">
        <v>0</v>
      </c>
      <c r="F149" s="111">
        <v>0</v>
      </c>
      <c r="G149" s="111">
        <v>30</v>
      </c>
      <c r="H149" s="111">
        <v>53</v>
      </c>
      <c r="I149" s="111">
        <v>2</v>
      </c>
      <c r="J149" s="111">
        <v>0</v>
      </c>
      <c r="K149" s="111">
        <v>43</v>
      </c>
      <c r="L149" s="111">
        <v>57</v>
      </c>
      <c r="M149" s="111">
        <v>5</v>
      </c>
      <c r="N149" s="111">
        <v>0</v>
      </c>
    </row>
    <row r="150" spans="2:14" x14ac:dyDescent="0.3">
      <c r="B150" s="15" t="s">
        <v>7</v>
      </c>
      <c r="C150" s="111">
        <v>270</v>
      </c>
      <c r="D150" s="111">
        <v>305</v>
      </c>
      <c r="E150" s="111">
        <v>4</v>
      </c>
      <c r="F150" s="111">
        <v>0</v>
      </c>
      <c r="G150" s="111">
        <v>135</v>
      </c>
      <c r="H150" s="111">
        <v>230</v>
      </c>
      <c r="I150" s="111">
        <v>0</v>
      </c>
      <c r="J150" s="111">
        <v>0</v>
      </c>
      <c r="K150" s="111">
        <v>101</v>
      </c>
      <c r="L150" s="111">
        <v>334</v>
      </c>
      <c r="M150" s="111">
        <v>3</v>
      </c>
      <c r="N150" s="111">
        <v>0</v>
      </c>
    </row>
    <row r="151" spans="2:14" x14ac:dyDescent="0.3">
      <c r="B151" s="15" t="s">
        <v>8</v>
      </c>
      <c r="C151" s="111">
        <v>25</v>
      </c>
      <c r="D151" s="111">
        <v>76</v>
      </c>
      <c r="E151" s="111">
        <v>3</v>
      </c>
      <c r="F151" s="111">
        <v>0</v>
      </c>
      <c r="G151" s="111">
        <v>36</v>
      </c>
      <c r="H151" s="111">
        <v>87</v>
      </c>
      <c r="I151" s="111">
        <v>2</v>
      </c>
      <c r="J151" s="111">
        <v>0</v>
      </c>
      <c r="K151" s="111">
        <v>32</v>
      </c>
      <c r="L151" s="111">
        <v>119</v>
      </c>
      <c r="M151" s="111">
        <v>2</v>
      </c>
      <c r="N151" s="111">
        <v>0</v>
      </c>
    </row>
    <row r="152" spans="2:14" x14ac:dyDescent="0.3">
      <c r="B152" s="15" t="s">
        <v>9</v>
      </c>
      <c r="C152" s="111">
        <v>68</v>
      </c>
      <c r="D152" s="111">
        <v>125</v>
      </c>
      <c r="E152" s="111">
        <v>3</v>
      </c>
      <c r="F152" s="111">
        <v>0</v>
      </c>
      <c r="G152" s="111">
        <v>88</v>
      </c>
      <c r="H152" s="111">
        <v>136</v>
      </c>
      <c r="I152" s="111">
        <v>2</v>
      </c>
      <c r="J152" s="111">
        <v>0</v>
      </c>
      <c r="K152" s="111">
        <v>70</v>
      </c>
      <c r="L152" s="111">
        <v>107</v>
      </c>
      <c r="M152" s="111">
        <v>4</v>
      </c>
      <c r="N152" s="111">
        <v>0</v>
      </c>
    </row>
    <row r="153" spans="2:14" x14ac:dyDescent="0.3">
      <c r="B153" s="15" t="s">
        <v>10</v>
      </c>
      <c r="C153" s="111">
        <v>129</v>
      </c>
      <c r="D153" s="111">
        <v>239</v>
      </c>
      <c r="E153" s="111">
        <v>6</v>
      </c>
      <c r="F153" s="111">
        <v>0</v>
      </c>
      <c r="G153" s="111">
        <v>113</v>
      </c>
      <c r="H153" s="111">
        <v>241</v>
      </c>
      <c r="I153" s="111">
        <v>1</v>
      </c>
      <c r="J153" s="111">
        <v>0</v>
      </c>
      <c r="K153" s="111">
        <v>133</v>
      </c>
      <c r="L153" s="111">
        <v>241</v>
      </c>
      <c r="M153" s="111">
        <v>0</v>
      </c>
      <c r="N153" s="111">
        <v>0</v>
      </c>
    </row>
    <row r="154" spans="2:14" x14ac:dyDescent="0.3">
      <c r="B154" s="15" t="s">
        <v>11</v>
      </c>
      <c r="C154" s="111">
        <v>47</v>
      </c>
      <c r="D154" s="111">
        <v>93</v>
      </c>
      <c r="E154" s="111">
        <v>15</v>
      </c>
      <c r="F154" s="111">
        <v>0</v>
      </c>
      <c r="G154" s="111">
        <v>45</v>
      </c>
      <c r="H154" s="111">
        <v>129</v>
      </c>
      <c r="I154" s="111">
        <v>7</v>
      </c>
      <c r="J154" s="111">
        <v>0</v>
      </c>
      <c r="K154" s="111">
        <v>55</v>
      </c>
      <c r="L154" s="111">
        <v>164</v>
      </c>
      <c r="M154" s="111">
        <v>4</v>
      </c>
      <c r="N154" s="111">
        <v>0</v>
      </c>
    </row>
    <row r="155" spans="2:14" x14ac:dyDescent="0.3">
      <c r="B155" s="15" t="s">
        <v>12</v>
      </c>
      <c r="C155" s="111">
        <v>150</v>
      </c>
      <c r="D155" s="111">
        <v>287</v>
      </c>
      <c r="E155" s="111">
        <v>1</v>
      </c>
      <c r="F155" s="111">
        <v>0</v>
      </c>
      <c r="G155" s="111">
        <v>196</v>
      </c>
      <c r="H155" s="111">
        <v>262</v>
      </c>
      <c r="I155" s="111">
        <v>1</v>
      </c>
      <c r="J155" s="111">
        <v>0</v>
      </c>
      <c r="K155" s="111">
        <v>131</v>
      </c>
      <c r="L155" s="111">
        <v>357</v>
      </c>
      <c r="M155" s="111">
        <v>1</v>
      </c>
      <c r="N155" s="111">
        <v>0</v>
      </c>
    </row>
    <row r="156" spans="2:14" x14ac:dyDescent="0.3">
      <c r="B156" s="15" t="s">
        <v>13</v>
      </c>
      <c r="C156" s="111">
        <v>70</v>
      </c>
      <c r="D156" s="111">
        <v>85</v>
      </c>
      <c r="E156" s="111">
        <v>2</v>
      </c>
      <c r="F156" s="111">
        <v>0</v>
      </c>
      <c r="G156" s="111">
        <v>100</v>
      </c>
      <c r="H156" s="111">
        <v>125</v>
      </c>
      <c r="I156" s="111">
        <v>3</v>
      </c>
      <c r="J156" s="111">
        <v>0</v>
      </c>
      <c r="K156" s="111">
        <v>57</v>
      </c>
      <c r="L156" s="111">
        <v>78</v>
      </c>
      <c r="M156" s="111">
        <v>3</v>
      </c>
      <c r="N156" s="111">
        <v>0</v>
      </c>
    </row>
    <row r="157" spans="2:14" x14ac:dyDescent="0.3">
      <c r="B157" s="15" t="s">
        <v>14</v>
      </c>
      <c r="C157" s="111">
        <v>86</v>
      </c>
      <c r="D157" s="111">
        <v>118</v>
      </c>
      <c r="E157" s="111">
        <v>3</v>
      </c>
      <c r="F157" s="111">
        <v>0</v>
      </c>
      <c r="G157" s="111">
        <v>166</v>
      </c>
      <c r="H157" s="111">
        <v>295</v>
      </c>
      <c r="I157" s="111">
        <v>6</v>
      </c>
      <c r="J157" s="111">
        <v>0</v>
      </c>
      <c r="K157" s="111">
        <v>96</v>
      </c>
      <c r="L157" s="111">
        <v>269</v>
      </c>
      <c r="M157" s="111">
        <v>1</v>
      </c>
      <c r="N157" s="111">
        <v>0</v>
      </c>
    </row>
    <row r="158" spans="2:14" x14ac:dyDescent="0.3">
      <c r="B158" s="15" t="s">
        <v>15</v>
      </c>
      <c r="C158" s="111">
        <v>109</v>
      </c>
      <c r="D158" s="111">
        <v>285</v>
      </c>
      <c r="E158" s="111">
        <v>5</v>
      </c>
      <c r="F158" s="111">
        <v>0</v>
      </c>
      <c r="G158" s="272">
        <v>141</v>
      </c>
      <c r="H158" s="111">
        <v>358</v>
      </c>
      <c r="I158" s="111">
        <v>5</v>
      </c>
      <c r="J158" s="111">
        <v>3</v>
      </c>
      <c r="K158" s="272">
        <v>1483</v>
      </c>
      <c r="L158" s="111">
        <v>1155</v>
      </c>
      <c r="M158" s="111">
        <v>51</v>
      </c>
      <c r="N158" s="111">
        <v>4</v>
      </c>
    </row>
    <row r="159" spans="2:14" x14ac:dyDescent="0.3">
      <c r="B159" s="15" t="s">
        <v>16</v>
      </c>
      <c r="C159" s="111">
        <v>40</v>
      </c>
      <c r="D159" s="111">
        <v>116</v>
      </c>
      <c r="E159" s="111">
        <v>0</v>
      </c>
      <c r="F159" s="111">
        <v>1</v>
      </c>
      <c r="G159" s="111">
        <v>66</v>
      </c>
      <c r="H159" s="111">
        <v>87</v>
      </c>
      <c r="I159" s="111">
        <v>0</v>
      </c>
      <c r="J159" s="111">
        <v>0</v>
      </c>
      <c r="K159" s="111">
        <v>114</v>
      </c>
      <c r="L159" s="111">
        <v>384</v>
      </c>
      <c r="M159" s="111">
        <v>7</v>
      </c>
      <c r="N159" s="111">
        <v>0</v>
      </c>
    </row>
    <row r="160" spans="2:14" x14ac:dyDescent="0.3">
      <c r="B160" s="15" t="s">
        <v>17</v>
      </c>
      <c r="C160" s="111">
        <v>122</v>
      </c>
      <c r="D160" s="111">
        <v>303</v>
      </c>
      <c r="E160" s="111">
        <v>5</v>
      </c>
      <c r="F160" s="111">
        <v>0</v>
      </c>
      <c r="G160" s="111">
        <v>102</v>
      </c>
      <c r="H160" s="111">
        <v>416</v>
      </c>
      <c r="I160" s="111">
        <v>4</v>
      </c>
      <c r="J160" s="111">
        <v>0</v>
      </c>
      <c r="K160" s="111">
        <v>44</v>
      </c>
      <c r="L160" s="111">
        <v>76</v>
      </c>
      <c r="M160" s="111">
        <v>10</v>
      </c>
      <c r="N160" s="111">
        <v>0</v>
      </c>
    </row>
    <row r="161" spans="2:14" x14ac:dyDescent="0.3">
      <c r="B161" s="15" t="s">
        <v>18</v>
      </c>
      <c r="C161" s="111">
        <v>411</v>
      </c>
      <c r="D161" s="111">
        <v>970</v>
      </c>
      <c r="E161" s="111">
        <v>33</v>
      </c>
      <c r="F161" s="111">
        <v>0</v>
      </c>
      <c r="G161" s="111">
        <v>391</v>
      </c>
      <c r="H161" s="111">
        <v>847</v>
      </c>
      <c r="I161" s="111">
        <v>9</v>
      </c>
      <c r="J161" s="111">
        <v>0</v>
      </c>
      <c r="K161" s="111">
        <v>152</v>
      </c>
      <c r="L161" s="111">
        <v>596</v>
      </c>
      <c r="M161" s="111">
        <v>7</v>
      </c>
      <c r="N161" s="111">
        <v>0</v>
      </c>
    </row>
    <row r="162" spans="2:14" x14ac:dyDescent="0.3">
      <c r="B162" s="15" t="s">
        <v>19</v>
      </c>
      <c r="C162" s="111">
        <v>196</v>
      </c>
      <c r="D162" s="111">
        <v>422</v>
      </c>
      <c r="E162" s="111">
        <v>4</v>
      </c>
      <c r="F162" s="111">
        <v>0</v>
      </c>
      <c r="G162" s="111">
        <v>111</v>
      </c>
      <c r="H162" s="111">
        <v>330</v>
      </c>
      <c r="I162" s="111">
        <v>1</v>
      </c>
      <c r="J162" s="111">
        <v>0</v>
      </c>
      <c r="K162" s="111">
        <v>277</v>
      </c>
      <c r="L162" s="111">
        <v>919</v>
      </c>
      <c r="M162" s="111">
        <v>19</v>
      </c>
      <c r="N162" s="111">
        <v>0</v>
      </c>
    </row>
    <row r="163" spans="2:14" x14ac:dyDescent="0.3">
      <c r="B163" s="15" t="s">
        <v>20</v>
      </c>
      <c r="C163" s="111">
        <v>111</v>
      </c>
      <c r="D163" s="111">
        <v>327</v>
      </c>
      <c r="E163" s="111">
        <v>1</v>
      </c>
      <c r="F163" s="111">
        <v>0</v>
      </c>
      <c r="G163" s="111">
        <v>44</v>
      </c>
      <c r="H163" s="111">
        <v>158</v>
      </c>
      <c r="I163" s="111">
        <v>2</v>
      </c>
      <c r="J163" s="111">
        <v>0</v>
      </c>
      <c r="K163" s="111">
        <v>157</v>
      </c>
      <c r="L163" s="111">
        <v>477</v>
      </c>
      <c r="M163" s="111">
        <v>3</v>
      </c>
      <c r="N163" s="111">
        <v>0</v>
      </c>
    </row>
    <row r="164" spans="2:14" x14ac:dyDescent="0.3">
      <c r="B164" s="15" t="s">
        <v>21</v>
      </c>
      <c r="C164" s="111">
        <v>123</v>
      </c>
      <c r="D164" s="111">
        <v>331</v>
      </c>
      <c r="E164" s="111">
        <v>3</v>
      </c>
      <c r="F164" s="111">
        <v>0</v>
      </c>
      <c r="G164" s="111">
        <v>55</v>
      </c>
      <c r="H164" s="111">
        <v>257</v>
      </c>
      <c r="I164" s="111">
        <v>1</v>
      </c>
      <c r="J164" s="111">
        <v>0</v>
      </c>
      <c r="K164" s="111">
        <v>33</v>
      </c>
      <c r="L164" s="111">
        <v>150</v>
      </c>
      <c r="M164" s="111">
        <v>1</v>
      </c>
      <c r="N164" s="111">
        <v>0</v>
      </c>
    </row>
    <row r="165" spans="2:14" x14ac:dyDescent="0.3">
      <c r="B165" s="15" t="s">
        <v>22</v>
      </c>
      <c r="C165" s="111">
        <v>197</v>
      </c>
      <c r="D165" s="111">
        <v>428</v>
      </c>
      <c r="E165" s="111">
        <v>8</v>
      </c>
      <c r="F165" s="111">
        <v>0</v>
      </c>
      <c r="G165" s="111">
        <v>163</v>
      </c>
      <c r="H165" s="111">
        <v>573</v>
      </c>
      <c r="I165" s="111">
        <v>3</v>
      </c>
      <c r="J165" s="111">
        <v>0</v>
      </c>
      <c r="K165" s="111">
        <v>51</v>
      </c>
      <c r="L165" s="111">
        <v>236</v>
      </c>
      <c r="M165" s="111">
        <v>1</v>
      </c>
      <c r="N165" s="111">
        <v>0</v>
      </c>
    </row>
    <row r="166" spans="2:14" x14ac:dyDescent="0.3">
      <c r="B166" s="15" t="s">
        <v>23</v>
      </c>
      <c r="C166" s="111">
        <v>175</v>
      </c>
      <c r="D166" s="111">
        <v>448</v>
      </c>
      <c r="E166" s="111">
        <v>4</v>
      </c>
      <c r="F166" s="111">
        <v>0</v>
      </c>
      <c r="G166" s="111">
        <v>170</v>
      </c>
      <c r="H166" s="111">
        <v>476</v>
      </c>
      <c r="I166" s="111">
        <v>3</v>
      </c>
      <c r="J166" s="111">
        <v>1</v>
      </c>
      <c r="K166" s="111">
        <v>174</v>
      </c>
      <c r="L166" s="111">
        <v>591</v>
      </c>
      <c r="M166" s="111">
        <v>10</v>
      </c>
      <c r="N166" s="111">
        <v>0</v>
      </c>
    </row>
    <row r="167" spans="2:14" x14ac:dyDescent="0.3">
      <c r="B167" s="15" t="s">
        <v>24</v>
      </c>
      <c r="C167" s="111">
        <v>311</v>
      </c>
      <c r="D167" s="111">
        <v>599</v>
      </c>
      <c r="E167" s="111">
        <v>4</v>
      </c>
      <c r="F167" s="111">
        <v>0</v>
      </c>
      <c r="G167" s="111">
        <v>325</v>
      </c>
      <c r="H167" s="111">
        <v>710</v>
      </c>
      <c r="I167" s="111">
        <v>7</v>
      </c>
      <c r="J167" s="111">
        <v>0</v>
      </c>
      <c r="K167" s="111">
        <v>212</v>
      </c>
      <c r="L167" s="111">
        <v>393</v>
      </c>
      <c r="M167" s="111">
        <v>2</v>
      </c>
      <c r="N167" s="111">
        <v>0</v>
      </c>
    </row>
    <row r="168" spans="2:14" x14ac:dyDescent="0.3">
      <c r="B168" s="15" t="s">
        <v>46</v>
      </c>
      <c r="C168" s="111">
        <v>368</v>
      </c>
      <c r="D168" s="111">
        <v>554</v>
      </c>
      <c r="E168" s="111">
        <v>15</v>
      </c>
      <c r="F168" s="111">
        <v>0</v>
      </c>
      <c r="G168" s="111">
        <v>406</v>
      </c>
      <c r="H168" s="111">
        <v>886</v>
      </c>
      <c r="I168" s="111">
        <v>12</v>
      </c>
      <c r="J168" s="111">
        <v>0</v>
      </c>
      <c r="K168" s="111">
        <v>436</v>
      </c>
      <c r="L168" s="111">
        <v>702</v>
      </c>
      <c r="M168" s="111">
        <v>15</v>
      </c>
      <c r="N168" s="111">
        <v>0</v>
      </c>
    </row>
    <row r="169" spans="2:14" x14ac:dyDescent="0.3">
      <c r="B169" s="15" t="s">
        <v>26</v>
      </c>
      <c r="C169" s="111">
        <v>222</v>
      </c>
      <c r="D169" s="111">
        <v>489</v>
      </c>
      <c r="E169" s="111">
        <v>3</v>
      </c>
      <c r="F169" s="111">
        <v>1</v>
      </c>
      <c r="G169" s="111">
        <v>292</v>
      </c>
      <c r="H169" s="111">
        <v>712</v>
      </c>
      <c r="I169" s="111">
        <v>4</v>
      </c>
      <c r="J169" s="111">
        <v>0</v>
      </c>
      <c r="K169" s="111">
        <v>435</v>
      </c>
      <c r="L169" s="111">
        <v>1015</v>
      </c>
      <c r="M169" s="111">
        <v>14</v>
      </c>
      <c r="N169" s="111">
        <v>0</v>
      </c>
    </row>
    <row r="170" spans="2:14" x14ac:dyDescent="0.3">
      <c r="B170" s="15" t="s">
        <v>27</v>
      </c>
      <c r="C170" s="111">
        <v>643</v>
      </c>
      <c r="D170" s="111">
        <v>841</v>
      </c>
      <c r="E170" s="111">
        <v>5</v>
      </c>
      <c r="F170" s="111">
        <v>1</v>
      </c>
      <c r="G170" s="111">
        <v>784</v>
      </c>
      <c r="H170" s="111">
        <v>1245</v>
      </c>
      <c r="I170" s="111">
        <v>7</v>
      </c>
      <c r="J170" s="111">
        <v>0</v>
      </c>
      <c r="K170" s="111">
        <v>255</v>
      </c>
      <c r="L170" s="111">
        <v>550</v>
      </c>
      <c r="M170" s="111">
        <v>6</v>
      </c>
      <c r="N170" s="111">
        <v>0</v>
      </c>
    </row>
    <row r="171" spans="2:14" x14ac:dyDescent="0.3">
      <c r="B171" s="15" t="s">
        <v>28</v>
      </c>
      <c r="C171" s="111">
        <v>229</v>
      </c>
      <c r="D171" s="111">
        <v>425</v>
      </c>
      <c r="E171" s="111">
        <v>7</v>
      </c>
      <c r="F171" s="111">
        <v>0</v>
      </c>
      <c r="G171" s="111">
        <v>248</v>
      </c>
      <c r="H171" s="111">
        <v>480</v>
      </c>
      <c r="I171" s="111">
        <v>7</v>
      </c>
      <c r="J171" s="111">
        <v>0</v>
      </c>
      <c r="K171" s="111">
        <v>649</v>
      </c>
      <c r="L171" s="111">
        <v>1133</v>
      </c>
      <c r="M171" s="111">
        <v>3</v>
      </c>
      <c r="N171" s="111">
        <v>0</v>
      </c>
    </row>
    <row r="172" spans="2:14" x14ac:dyDescent="0.3">
      <c r="B172" s="15" t="s">
        <v>29</v>
      </c>
      <c r="C172" s="111">
        <v>197</v>
      </c>
      <c r="D172" s="111">
        <v>363</v>
      </c>
      <c r="E172" s="111">
        <v>10</v>
      </c>
      <c r="F172" s="111">
        <v>0</v>
      </c>
      <c r="G172" s="111">
        <v>242</v>
      </c>
      <c r="H172" s="111">
        <v>393</v>
      </c>
      <c r="I172" s="111">
        <v>8</v>
      </c>
      <c r="J172" s="111">
        <v>0</v>
      </c>
      <c r="K172" s="111">
        <v>311</v>
      </c>
      <c r="L172" s="111">
        <v>521</v>
      </c>
      <c r="M172" s="111">
        <v>17</v>
      </c>
      <c r="N172" s="111">
        <v>0</v>
      </c>
    </row>
    <row r="173" spans="2:14" x14ac:dyDescent="0.3">
      <c r="B173" s="15" t="s">
        <v>30</v>
      </c>
      <c r="C173" s="111">
        <v>319</v>
      </c>
      <c r="D173" s="111">
        <v>657</v>
      </c>
      <c r="E173" s="111">
        <v>10</v>
      </c>
      <c r="F173" s="111">
        <v>0</v>
      </c>
      <c r="G173" s="111">
        <v>304</v>
      </c>
      <c r="H173" s="111">
        <v>724</v>
      </c>
      <c r="I173" s="111">
        <v>11</v>
      </c>
      <c r="J173" s="111">
        <v>0</v>
      </c>
      <c r="K173" s="111">
        <v>210</v>
      </c>
      <c r="L173" s="111">
        <v>369</v>
      </c>
      <c r="M173" s="111">
        <v>8</v>
      </c>
      <c r="N173" s="111">
        <v>0</v>
      </c>
    </row>
    <row r="174" spans="2:14" x14ac:dyDescent="0.3">
      <c r="B174" s="15" t="s">
        <v>31</v>
      </c>
      <c r="C174" s="111">
        <v>152</v>
      </c>
      <c r="D174" s="111">
        <v>222</v>
      </c>
      <c r="E174" s="111">
        <v>2</v>
      </c>
      <c r="F174" s="111">
        <v>0</v>
      </c>
      <c r="G174" s="111">
        <v>146</v>
      </c>
      <c r="H174" s="111">
        <v>339</v>
      </c>
      <c r="I174" s="111">
        <v>6</v>
      </c>
      <c r="J174" s="111">
        <v>0</v>
      </c>
      <c r="K174" s="111">
        <v>327</v>
      </c>
      <c r="L174" s="111">
        <v>777</v>
      </c>
      <c r="M174" s="111">
        <v>8</v>
      </c>
      <c r="N174" s="111">
        <v>0</v>
      </c>
    </row>
    <row r="175" spans="2:14" x14ac:dyDescent="0.3">
      <c r="B175" s="15" t="s">
        <v>32</v>
      </c>
      <c r="C175" s="111">
        <v>49</v>
      </c>
      <c r="D175" s="111">
        <v>56</v>
      </c>
      <c r="E175" s="111">
        <v>2</v>
      </c>
      <c r="F175" s="111">
        <v>0</v>
      </c>
      <c r="G175" s="111">
        <v>77</v>
      </c>
      <c r="H175" s="111">
        <v>77</v>
      </c>
      <c r="I175" s="111">
        <v>0</v>
      </c>
      <c r="J175" s="111">
        <v>0</v>
      </c>
      <c r="K175" s="111">
        <v>112</v>
      </c>
      <c r="L175" s="111">
        <v>335</v>
      </c>
      <c r="M175" s="111">
        <v>10</v>
      </c>
      <c r="N175" s="111">
        <v>0</v>
      </c>
    </row>
    <row r="176" spans="2:14" x14ac:dyDescent="0.3">
      <c r="B176" s="15" t="s">
        <v>33</v>
      </c>
      <c r="C176" s="111">
        <v>101</v>
      </c>
      <c r="D176" s="111">
        <v>134</v>
      </c>
      <c r="E176" s="111">
        <v>3</v>
      </c>
      <c r="F176" s="111">
        <v>0</v>
      </c>
      <c r="G176" s="111">
        <v>51</v>
      </c>
      <c r="H176" s="111">
        <v>136</v>
      </c>
      <c r="I176" s="111">
        <v>4</v>
      </c>
      <c r="J176" s="111">
        <v>0</v>
      </c>
      <c r="K176" s="111">
        <v>58</v>
      </c>
      <c r="L176" s="111">
        <v>98</v>
      </c>
      <c r="M176" s="111">
        <v>2</v>
      </c>
      <c r="N176" s="111">
        <v>0</v>
      </c>
    </row>
    <row r="177" spans="2:14" x14ac:dyDescent="0.3">
      <c r="B177" s="15" t="s">
        <v>34</v>
      </c>
      <c r="C177" s="111">
        <v>77</v>
      </c>
      <c r="D177" s="111">
        <v>235</v>
      </c>
      <c r="E177" s="111">
        <v>5</v>
      </c>
      <c r="F177" s="111">
        <v>0</v>
      </c>
      <c r="G177" s="111">
        <v>100</v>
      </c>
      <c r="H177" s="111">
        <v>259</v>
      </c>
      <c r="I177" s="111">
        <v>0</v>
      </c>
      <c r="J177" s="111">
        <v>0</v>
      </c>
      <c r="K177" s="111">
        <v>66</v>
      </c>
      <c r="L177" s="111">
        <v>151</v>
      </c>
      <c r="M177" s="111">
        <v>4</v>
      </c>
      <c r="N177" s="111">
        <v>0</v>
      </c>
    </row>
    <row r="178" spans="2:14" x14ac:dyDescent="0.3">
      <c r="B178" s="15" t="s">
        <v>35</v>
      </c>
      <c r="C178" s="111">
        <v>53</v>
      </c>
      <c r="D178" s="111">
        <v>176</v>
      </c>
      <c r="E178" s="111">
        <v>6</v>
      </c>
      <c r="F178" s="111">
        <v>0</v>
      </c>
      <c r="G178" s="111">
        <v>57</v>
      </c>
      <c r="H178" s="111">
        <v>178</v>
      </c>
      <c r="I178" s="111">
        <v>8</v>
      </c>
      <c r="J178" s="111">
        <v>0</v>
      </c>
      <c r="K178" s="111">
        <v>71</v>
      </c>
      <c r="L178" s="111">
        <v>346</v>
      </c>
      <c r="M178" s="111">
        <v>30</v>
      </c>
      <c r="N178" s="111">
        <v>0</v>
      </c>
    </row>
    <row r="179" spans="2:14" x14ac:dyDescent="0.3">
      <c r="B179" s="15" t="s">
        <v>36</v>
      </c>
      <c r="C179" s="111">
        <v>44</v>
      </c>
      <c r="D179" s="111">
        <v>212</v>
      </c>
      <c r="E179" s="111">
        <v>1</v>
      </c>
      <c r="F179" s="111">
        <v>0</v>
      </c>
      <c r="G179" s="111">
        <v>37</v>
      </c>
      <c r="H179" s="111">
        <v>168</v>
      </c>
      <c r="I179" s="111"/>
      <c r="J179" s="111">
        <v>0</v>
      </c>
      <c r="K179" s="111">
        <v>55</v>
      </c>
      <c r="L179" s="111">
        <v>170</v>
      </c>
      <c r="M179" s="111">
        <v>1</v>
      </c>
      <c r="N179" s="111">
        <v>0</v>
      </c>
    </row>
    <row r="180" spans="2:14" x14ac:dyDescent="0.3">
      <c r="B180" s="15" t="s">
        <v>37</v>
      </c>
      <c r="C180" s="111">
        <v>977</v>
      </c>
      <c r="D180" s="111">
        <v>627</v>
      </c>
      <c r="E180" s="111">
        <v>10</v>
      </c>
      <c r="F180" s="111">
        <v>0</v>
      </c>
      <c r="G180" s="111">
        <v>941</v>
      </c>
      <c r="H180" s="111">
        <v>680</v>
      </c>
      <c r="I180" s="111">
        <v>22</v>
      </c>
      <c r="J180" s="111">
        <v>0</v>
      </c>
      <c r="K180" s="111">
        <v>31</v>
      </c>
      <c r="L180" s="111">
        <v>166</v>
      </c>
      <c r="M180" s="111">
        <v>0</v>
      </c>
      <c r="N180" s="111">
        <v>0</v>
      </c>
    </row>
    <row r="181" spans="2:14" x14ac:dyDescent="0.3">
      <c r="B181" s="15" t="s">
        <v>41</v>
      </c>
      <c r="C181" s="94">
        <f t="shared" ref="C181:N181" si="1">SUM(C144:C180)</f>
        <v>6634</v>
      </c>
      <c r="D181" s="94">
        <f t="shared" si="1"/>
        <v>11898</v>
      </c>
      <c r="E181" s="94">
        <f t="shared" si="1"/>
        <v>208</v>
      </c>
      <c r="F181" s="94">
        <f t="shared" si="1"/>
        <v>3</v>
      </c>
      <c r="G181" s="94">
        <f t="shared" si="1"/>
        <v>6810</v>
      </c>
      <c r="H181" s="94">
        <f t="shared" si="1"/>
        <v>13611</v>
      </c>
      <c r="I181" s="94">
        <f t="shared" si="1"/>
        <v>159</v>
      </c>
      <c r="J181" s="94">
        <f t="shared" si="1"/>
        <v>4</v>
      </c>
      <c r="K181" s="94">
        <f t="shared" si="1"/>
        <v>6906</v>
      </c>
      <c r="L181" s="94">
        <f t="shared" si="1"/>
        <v>14246</v>
      </c>
      <c r="M181" s="94">
        <f t="shared" si="1"/>
        <v>269</v>
      </c>
      <c r="N181" s="94">
        <f t="shared" si="1"/>
        <v>4</v>
      </c>
    </row>
    <row r="182" spans="2:14" x14ac:dyDescent="0.3">
      <c r="B182" s="273" t="s">
        <v>173</v>
      </c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</row>
    <row r="184" spans="2:14" ht="27" customHeight="1" x14ac:dyDescent="0.35">
      <c r="B184" s="594" t="s">
        <v>717</v>
      </c>
      <c r="C184" s="594"/>
      <c r="D184" s="594"/>
      <c r="E184" s="594"/>
      <c r="F184" s="594"/>
    </row>
    <row r="185" spans="2:14" ht="13.5" thickBot="1" x14ac:dyDescent="0.4">
      <c r="B185" s="274" t="s">
        <v>50</v>
      </c>
      <c r="C185" s="275" t="s">
        <v>204</v>
      </c>
      <c r="D185" s="275" t="s">
        <v>205</v>
      </c>
      <c r="E185" s="275" t="s">
        <v>206</v>
      </c>
      <c r="F185" s="275" t="s">
        <v>207</v>
      </c>
      <c r="G185" s="260"/>
      <c r="H185" s="260"/>
    </row>
    <row r="186" spans="2:14" x14ac:dyDescent="0.35">
      <c r="B186" s="598">
        <v>2020</v>
      </c>
      <c r="C186" s="600">
        <v>6634</v>
      </c>
      <c r="D186" s="600">
        <v>11898</v>
      </c>
      <c r="E186" s="598">
        <v>208</v>
      </c>
      <c r="F186" s="598">
        <v>3</v>
      </c>
      <c r="G186" s="260"/>
      <c r="H186" s="260"/>
    </row>
    <row r="187" spans="2:14" x14ac:dyDescent="0.3">
      <c r="B187" s="599"/>
      <c r="C187" s="601"/>
      <c r="D187" s="601"/>
      <c r="E187" s="599"/>
      <c r="F187" s="599"/>
      <c r="G187" s="73"/>
      <c r="H187" s="260"/>
    </row>
    <row r="188" spans="2:14" x14ac:dyDescent="0.35">
      <c r="B188" s="598">
        <v>2021</v>
      </c>
      <c r="C188" s="600">
        <v>6810</v>
      </c>
      <c r="D188" s="600">
        <v>13611</v>
      </c>
      <c r="E188" s="598">
        <v>159</v>
      </c>
      <c r="F188" s="598">
        <v>4</v>
      </c>
      <c r="G188" s="260"/>
      <c r="H188" s="260"/>
    </row>
    <row r="189" spans="2:14" x14ac:dyDescent="0.3">
      <c r="B189" s="599"/>
      <c r="C189" s="601"/>
      <c r="D189" s="601"/>
      <c r="E189" s="599"/>
      <c r="F189" s="599"/>
      <c r="G189" s="73"/>
      <c r="H189" s="260"/>
    </row>
    <row r="190" spans="2:14" x14ac:dyDescent="0.35">
      <c r="B190" s="218">
        <v>2022</v>
      </c>
      <c r="C190" s="220">
        <v>4906</v>
      </c>
      <c r="D190" s="220">
        <v>14246</v>
      </c>
      <c r="E190" s="219">
        <v>269</v>
      </c>
      <c r="F190" s="219">
        <v>4</v>
      </c>
      <c r="G190" s="260"/>
      <c r="H190" s="260"/>
    </row>
    <row r="191" spans="2:14" x14ac:dyDescent="0.3">
      <c r="B191" s="73" t="s">
        <v>208</v>
      </c>
    </row>
    <row r="193" spans="2:13" x14ac:dyDescent="0.3">
      <c r="B193" s="501" t="s">
        <v>718</v>
      </c>
      <c r="C193" s="501"/>
      <c r="D193" s="501"/>
      <c r="E193" s="501"/>
      <c r="F193" s="501"/>
      <c r="G193" s="501"/>
      <c r="H193" s="501"/>
      <c r="I193" s="501"/>
      <c r="J193" s="501"/>
      <c r="K193" s="501"/>
      <c r="L193" s="501"/>
      <c r="M193" s="501"/>
    </row>
    <row r="194" spans="2:13" x14ac:dyDescent="0.3">
      <c r="B194" s="13"/>
      <c r="C194" s="502" t="s">
        <v>209</v>
      </c>
      <c r="D194" s="503"/>
      <c r="E194" s="503"/>
      <c r="F194" s="503"/>
      <c r="G194" s="503"/>
      <c r="H194" s="503"/>
      <c r="I194" s="503"/>
      <c r="J194" s="503"/>
      <c r="K194" s="503"/>
      <c r="L194" s="503"/>
      <c r="M194" s="504"/>
    </row>
    <row r="195" spans="2:13" ht="26" x14ac:dyDescent="0.3">
      <c r="B195" s="276" t="s">
        <v>0</v>
      </c>
      <c r="C195" s="132" t="s">
        <v>210</v>
      </c>
      <c r="D195" s="132" t="s">
        <v>211</v>
      </c>
      <c r="E195" s="132" t="s">
        <v>212</v>
      </c>
      <c r="F195" s="132" t="s">
        <v>213</v>
      </c>
      <c r="G195" s="132" t="s">
        <v>214</v>
      </c>
      <c r="H195" s="132" t="s">
        <v>215</v>
      </c>
      <c r="I195" s="132" t="s">
        <v>216</v>
      </c>
      <c r="J195" s="271" t="s">
        <v>217</v>
      </c>
      <c r="K195" s="132" t="s">
        <v>218</v>
      </c>
      <c r="L195" s="132" t="s">
        <v>207</v>
      </c>
      <c r="M195" s="132" t="s">
        <v>41</v>
      </c>
    </row>
    <row r="196" spans="2:13" x14ac:dyDescent="0.3">
      <c r="B196" s="277" t="s">
        <v>1</v>
      </c>
      <c r="C196" s="33">
        <v>4</v>
      </c>
      <c r="D196" s="33">
        <v>3</v>
      </c>
      <c r="E196" s="33">
        <v>10</v>
      </c>
      <c r="F196" s="33">
        <v>10</v>
      </c>
      <c r="G196" s="33">
        <v>14</v>
      </c>
      <c r="H196" s="33">
        <v>0</v>
      </c>
      <c r="I196" s="33">
        <v>5</v>
      </c>
      <c r="J196" s="224">
        <v>88000</v>
      </c>
      <c r="K196" s="33">
        <v>2</v>
      </c>
      <c r="L196" s="33">
        <v>14</v>
      </c>
      <c r="M196" s="224">
        <f t="shared" ref="M196:M233" si="2">SUM(C196:L196)</f>
        <v>88062</v>
      </c>
    </row>
    <row r="197" spans="2:13" x14ac:dyDescent="0.3">
      <c r="B197" s="277" t="s">
        <v>2</v>
      </c>
      <c r="C197" s="33">
        <v>6</v>
      </c>
      <c r="D197" s="33">
        <v>7</v>
      </c>
      <c r="E197" s="33">
        <v>16</v>
      </c>
      <c r="F197" s="33">
        <v>11</v>
      </c>
      <c r="G197" s="33">
        <v>7</v>
      </c>
      <c r="H197" s="33" t="s">
        <v>219</v>
      </c>
      <c r="I197" s="33">
        <v>1</v>
      </c>
      <c r="J197" s="278">
        <v>102000</v>
      </c>
      <c r="K197" s="33">
        <v>3</v>
      </c>
      <c r="L197" s="33">
        <v>37</v>
      </c>
      <c r="M197" s="224">
        <f t="shared" si="2"/>
        <v>102088</v>
      </c>
    </row>
    <row r="198" spans="2:13" x14ac:dyDescent="0.3">
      <c r="B198" s="277" t="s">
        <v>220</v>
      </c>
      <c r="C198" s="33">
        <v>2</v>
      </c>
      <c r="D198" s="33">
        <v>3</v>
      </c>
      <c r="E198" s="33">
        <v>22</v>
      </c>
      <c r="F198" s="33">
        <v>6</v>
      </c>
      <c r="G198" s="33">
        <v>0</v>
      </c>
      <c r="H198" s="33">
        <v>3</v>
      </c>
      <c r="I198" s="33">
        <v>0</v>
      </c>
      <c r="J198" s="224">
        <v>19165</v>
      </c>
      <c r="K198" s="33">
        <v>5</v>
      </c>
      <c r="L198" s="33">
        <v>11</v>
      </c>
      <c r="M198" s="224">
        <f t="shared" si="2"/>
        <v>19217</v>
      </c>
    </row>
    <row r="199" spans="2:13" x14ac:dyDescent="0.3">
      <c r="B199" s="277" t="s">
        <v>4</v>
      </c>
      <c r="C199" s="33">
        <v>1</v>
      </c>
      <c r="D199" s="33">
        <v>3</v>
      </c>
      <c r="E199" s="33">
        <v>6</v>
      </c>
      <c r="F199" s="33">
        <v>2</v>
      </c>
      <c r="G199" s="33">
        <v>0</v>
      </c>
      <c r="H199" s="33">
        <v>0</v>
      </c>
      <c r="I199" s="33">
        <v>0</v>
      </c>
      <c r="J199" s="224">
        <v>102000</v>
      </c>
      <c r="K199" s="33">
        <v>0</v>
      </c>
      <c r="L199" s="33">
        <v>0</v>
      </c>
      <c r="M199" s="224">
        <f t="shared" si="2"/>
        <v>102012</v>
      </c>
    </row>
    <row r="200" spans="2:13" x14ac:dyDescent="0.3">
      <c r="B200" s="277" t="s">
        <v>5</v>
      </c>
      <c r="C200" s="33">
        <v>1</v>
      </c>
      <c r="D200" s="33">
        <v>4</v>
      </c>
      <c r="E200" s="33">
        <v>5</v>
      </c>
      <c r="F200" s="33">
        <v>13</v>
      </c>
      <c r="G200" s="33">
        <v>9</v>
      </c>
      <c r="H200" s="33">
        <v>12</v>
      </c>
      <c r="I200" s="33">
        <v>3</v>
      </c>
      <c r="J200" s="278">
        <v>3300000</v>
      </c>
      <c r="K200" s="33">
        <v>98</v>
      </c>
      <c r="L200" s="33">
        <v>72</v>
      </c>
      <c r="M200" s="224">
        <f t="shared" si="2"/>
        <v>3300217</v>
      </c>
    </row>
    <row r="201" spans="2:13" x14ac:dyDescent="0.3">
      <c r="B201" s="277" t="s">
        <v>6</v>
      </c>
      <c r="C201" s="33">
        <v>0</v>
      </c>
      <c r="D201" s="33">
        <v>6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224">
        <v>4000</v>
      </c>
      <c r="K201" s="33">
        <v>0</v>
      </c>
      <c r="L201" s="33">
        <v>0</v>
      </c>
      <c r="M201" s="224">
        <f t="shared" si="2"/>
        <v>4006</v>
      </c>
    </row>
    <row r="202" spans="2:13" x14ac:dyDescent="0.3">
      <c r="B202" s="277" t="s">
        <v>7</v>
      </c>
      <c r="C202" s="33">
        <v>0</v>
      </c>
      <c r="D202" s="33">
        <v>0</v>
      </c>
      <c r="E202" s="33">
        <v>0</v>
      </c>
      <c r="F202" s="33">
        <v>16</v>
      </c>
      <c r="G202" s="33">
        <v>0</v>
      </c>
      <c r="H202" s="33">
        <v>0</v>
      </c>
      <c r="I202" s="33">
        <v>5</v>
      </c>
      <c r="J202" s="278">
        <v>82000</v>
      </c>
      <c r="K202" s="33">
        <v>56</v>
      </c>
      <c r="L202" s="33">
        <v>16</v>
      </c>
      <c r="M202" s="224">
        <f t="shared" si="2"/>
        <v>82093</v>
      </c>
    </row>
    <row r="203" spans="2:13" x14ac:dyDescent="0.3">
      <c r="B203" s="277" t="s">
        <v>8</v>
      </c>
      <c r="C203" s="33">
        <v>6</v>
      </c>
      <c r="D203" s="33">
        <v>1</v>
      </c>
      <c r="E203" s="33">
        <v>0</v>
      </c>
      <c r="F203" s="33">
        <v>5</v>
      </c>
      <c r="G203" s="33">
        <v>15</v>
      </c>
      <c r="H203" s="33">
        <v>15</v>
      </c>
      <c r="I203" s="33">
        <v>0</v>
      </c>
      <c r="J203" s="278">
        <v>100000</v>
      </c>
      <c r="K203" s="33">
        <v>2</v>
      </c>
      <c r="L203" s="33">
        <v>2</v>
      </c>
      <c r="M203" s="224">
        <f t="shared" si="2"/>
        <v>100046</v>
      </c>
    </row>
    <row r="204" spans="2:13" x14ac:dyDescent="0.3">
      <c r="B204" s="277" t="s">
        <v>9</v>
      </c>
      <c r="C204" s="33">
        <v>41</v>
      </c>
      <c r="D204" s="33">
        <v>13</v>
      </c>
      <c r="E204" s="33">
        <v>94</v>
      </c>
      <c r="F204" s="33">
        <v>25</v>
      </c>
      <c r="G204" s="33">
        <v>15</v>
      </c>
      <c r="H204" s="33">
        <v>0</v>
      </c>
      <c r="I204" s="33">
        <v>7</v>
      </c>
      <c r="J204" s="278">
        <v>452056</v>
      </c>
      <c r="K204" s="33">
        <v>26</v>
      </c>
      <c r="L204" s="33">
        <v>17</v>
      </c>
      <c r="M204" s="224">
        <f t="shared" si="2"/>
        <v>452294</v>
      </c>
    </row>
    <row r="205" spans="2:13" x14ac:dyDescent="0.3">
      <c r="B205" s="277" t="s">
        <v>10</v>
      </c>
      <c r="C205" s="33">
        <v>19</v>
      </c>
      <c r="D205" s="33">
        <v>2</v>
      </c>
      <c r="E205" s="33">
        <v>13</v>
      </c>
      <c r="F205" s="33">
        <v>18</v>
      </c>
      <c r="G205" s="33">
        <v>3</v>
      </c>
      <c r="H205" s="33">
        <v>0</v>
      </c>
      <c r="I205" s="33">
        <v>5</v>
      </c>
      <c r="J205" s="224">
        <v>4000</v>
      </c>
      <c r="K205" s="33">
        <v>57</v>
      </c>
      <c r="L205" s="33">
        <v>5</v>
      </c>
      <c r="M205" s="224">
        <f t="shared" si="2"/>
        <v>4122</v>
      </c>
    </row>
    <row r="206" spans="2:13" x14ac:dyDescent="0.3">
      <c r="B206" s="277" t="s">
        <v>11</v>
      </c>
      <c r="C206" s="33">
        <v>0</v>
      </c>
      <c r="D206" s="33">
        <v>3</v>
      </c>
      <c r="E206" s="33">
        <v>6</v>
      </c>
      <c r="F206" s="33">
        <v>5</v>
      </c>
      <c r="G206" s="33">
        <v>11</v>
      </c>
      <c r="H206" s="33">
        <v>0</v>
      </c>
      <c r="I206" s="16">
        <v>3</v>
      </c>
      <c r="J206" s="278">
        <v>58000</v>
      </c>
      <c r="K206" s="33">
        <v>0</v>
      </c>
      <c r="L206" s="33">
        <v>0</v>
      </c>
      <c r="M206" s="224">
        <f t="shared" si="2"/>
        <v>58028</v>
      </c>
    </row>
    <row r="207" spans="2:13" x14ac:dyDescent="0.3">
      <c r="B207" s="277" t="s">
        <v>12</v>
      </c>
      <c r="C207" s="33">
        <v>3</v>
      </c>
      <c r="D207" s="33">
        <v>16</v>
      </c>
      <c r="E207" s="33">
        <v>7</v>
      </c>
      <c r="F207" s="33">
        <v>16</v>
      </c>
      <c r="G207" s="33">
        <v>37</v>
      </c>
      <c r="H207" s="33">
        <v>0</v>
      </c>
      <c r="I207" s="33">
        <v>2</v>
      </c>
      <c r="J207" s="224">
        <v>3240</v>
      </c>
      <c r="K207" s="33">
        <v>7</v>
      </c>
      <c r="L207" s="33">
        <v>3</v>
      </c>
      <c r="M207" s="224">
        <f t="shared" si="2"/>
        <v>3331</v>
      </c>
    </row>
    <row r="208" spans="2:13" x14ac:dyDescent="0.3">
      <c r="B208" s="277" t="s">
        <v>13</v>
      </c>
      <c r="C208" s="33">
        <v>3</v>
      </c>
      <c r="D208" s="33">
        <v>2</v>
      </c>
      <c r="E208" s="33">
        <v>2</v>
      </c>
      <c r="F208" s="33">
        <v>3</v>
      </c>
      <c r="G208" s="33">
        <v>0</v>
      </c>
      <c r="H208" s="33">
        <v>0</v>
      </c>
      <c r="I208" s="33">
        <v>4</v>
      </c>
      <c r="J208" s="224">
        <v>325000</v>
      </c>
      <c r="K208" s="33">
        <v>3</v>
      </c>
      <c r="L208" s="33">
        <v>11</v>
      </c>
      <c r="M208" s="224">
        <f t="shared" si="2"/>
        <v>325028</v>
      </c>
    </row>
    <row r="209" spans="2:13" x14ac:dyDescent="0.3">
      <c r="B209" s="277" t="s">
        <v>14</v>
      </c>
      <c r="C209" s="33">
        <v>18</v>
      </c>
      <c r="D209" s="33">
        <v>5</v>
      </c>
      <c r="E209" s="33">
        <v>73</v>
      </c>
      <c r="F209" s="33">
        <v>7</v>
      </c>
      <c r="G209" s="33">
        <v>5</v>
      </c>
      <c r="H209" s="33">
        <v>0</v>
      </c>
      <c r="I209" s="33">
        <v>1</v>
      </c>
      <c r="J209" s="224">
        <v>42160</v>
      </c>
      <c r="K209" s="33">
        <v>9</v>
      </c>
      <c r="L209" s="33">
        <v>16</v>
      </c>
      <c r="M209" s="224">
        <f t="shared" si="2"/>
        <v>42294</v>
      </c>
    </row>
    <row r="210" spans="2:13" x14ac:dyDescent="0.3">
      <c r="B210" s="277" t="s">
        <v>15</v>
      </c>
      <c r="C210" s="72">
        <v>5</v>
      </c>
      <c r="D210" s="72">
        <v>3</v>
      </c>
      <c r="E210" s="72">
        <v>45</v>
      </c>
      <c r="F210" s="72">
        <v>13</v>
      </c>
      <c r="G210" s="72">
        <v>2</v>
      </c>
      <c r="H210" s="72">
        <v>0</v>
      </c>
      <c r="I210" s="72">
        <v>1</v>
      </c>
      <c r="J210" s="145">
        <v>54000</v>
      </c>
      <c r="K210" s="72">
        <v>63</v>
      </c>
      <c r="L210" s="72">
        <v>12</v>
      </c>
      <c r="M210" s="224">
        <f t="shared" si="2"/>
        <v>54144</v>
      </c>
    </row>
    <row r="211" spans="2:13" x14ac:dyDescent="0.3">
      <c r="B211" s="277" t="s">
        <v>16</v>
      </c>
      <c r="C211" s="33">
        <v>17</v>
      </c>
      <c r="D211" s="33">
        <v>12</v>
      </c>
      <c r="E211" s="33">
        <v>13</v>
      </c>
      <c r="F211" s="33">
        <v>17</v>
      </c>
      <c r="G211" s="33">
        <v>15</v>
      </c>
      <c r="H211" s="33">
        <v>2</v>
      </c>
      <c r="I211" s="33">
        <v>7</v>
      </c>
      <c r="J211" s="224">
        <v>400</v>
      </c>
      <c r="K211" s="33">
        <v>50</v>
      </c>
      <c r="L211" s="33">
        <v>8</v>
      </c>
      <c r="M211" s="224">
        <f t="shared" si="2"/>
        <v>541</v>
      </c>
    </row>
    <row r="212" spans="2:13" x14ac:dyDescent="0.3">
      <c r="B212" s="277" t="s">
        <v>17</v>
      </c>
      <c r="C212" s="33">
        <v>5</v>
      </c>
      <c r="D212" s="33">
        <v>126</v>
      </c>
      <c r="E212" s="33">
        <v>14</v>
      </c>
      <c r="F212" s="33">
        <v>11</v>
      </c>
      <c r="G212" s="33">
        <v>17</v>
      </c>
      <c r="H212" s="33">
        <v>0</v>
      </c>
      <c r="I212" s="33">
        <v>6</v>
      </c>
      <c r="J212" s="224">
        <v>200000</v>
      </c>
      <c r="K212" s="33">
        <v>101</v>
      </c>
      <c r="L212" s="33">
        <v>24</v>
      </c>
      <c r="M212" s="224">
        <f t="shared" si="2"/>
        <v>200304</v>
      </c>
    </row>
    <row r="213" spans="2:13" x14ac:dyDescent="0.3">
      <c r="B213" s="277" t="s">
        <v>18</v>
      </c>
      <c r="C213" s="33">
        <v>42</v>
      </c>
      <c r="D213" s="33">
        <v>18</v>
      </c>
      <c r="E213" s="33">
        <v>85</v>
      </c>
      <c r="F213" s="33">
        <v>150</v>
      </c>
      <c r="G213" s="33">
        <v>63</v>
      </c>
      <c r="H213" s="33">
        <v>15</v>
      </c>
      <c r="I213" s="33">
        <v>18</v>
      </c>
      <c r="J213" s="224">
        <v>101555</v>
      </c>
      <c r="K213" s="33">
        <v>18</v>
      </c>
      <c r="L213" s="33">
        <v>30</v>
      </c>
      <c r="M213" s="224">
        <f t="shared" si="2"/>
        <v>101994</v>
      </c>
    </row>
    <row r="214" spans="2:13" x14ac:dyDescent="0.3">
      <c r="B214" s="277" t="s">
        <v>19</v>
      </c>
      <c r="C214" s="33">
        <v>14</v>
      </c>
      <c r="D214" s="33">
        <v>14</v>
      </c>
      <c r="E214" s="33">
        <v>41</v>
      </c>
      <c r="F214" s="33">
        <v>16</v>
      </c>
      <c r="G214" s="33">
        <v>337</v>
      </c>
      <c r="H214" s="33">
        <v>0</v>
      </c>
      <c r="I214" s="33">
        <v>1500</v>
      </c>
      <c r="J214" s="224">
        <v>78000</v>
      </c>
      <c r="K214" s="33">
        <v>500</v>
      </c>
      <c r="L214" s="33">
        <v>62</v>
      </c>
      <c r="M214" s="224">
        <f t="shared" si="2"/>
        <v>80484</v>
      </c>
    </row>
    <row r="215" spans="2:13" x14ac:dyDescent="0.3">
      <c r="B215" s="277" t="s">
        <v>221</v>
      </c>
      <c r="C215" s="33">
        <v>12</v>
      </c>
      <c r="D215" s="33">
        <v>5</v>
      </c>
      <c r="E215" s="33">
        <v>33</v>
      </c>
      <c r="F215" s="33">
        <v>12</v>
      </c>
      <c r="G215" s="33">
        <v>15</v>
      </c>
      <c r="H215" s="33">
        <v>6</v>
      </c>
      <c r="I215" s="33">
        <v>56</v>
      </c>
      <c r="J215" s="224">
        <v>1235648</v>
      </c>
      <c r="K215" s="33">
        <v>17</v>
      </c>
      <c r="L215" s="33">
        <v>12</v>
      </c>
      <c r="M215" s="224">
        <f t="shared" si="2"/>
        <v>1235816</v>
      </c>
    </row>
    <row r="216" spans="2:13" x14ac:dyDescent="0.3">
      <c r="B216" s="277" t="s">
        <v>21</v>
      </c>
      <c r="C216" s="33">
        <v>18</v>
      </c>
      <c r="D216" s="33">
        <v>3</v>
      </c>
      <c r="E216" s="33">
        <v>7</v>
      </c>
      <c r="F216" s="33">
        <v>19</v>
      </c>
      <c r="G216" s="33">
        <v>13</v>
      </c>
      <c r="H216" s="33">
        <v>5</v>
      </c>
      <c r="I216" s="33">
        <v>12</v>
      </c>
      <c r="J216" s="224">
        <v>5200000</v>
      </c>
      <c r="K216" s="33">
        <v>15</v>
      </c>
      <c r="L216" s="33">
        <v>0</v>
      </c>
      <c r="M216" s="224">
        <f t="shared" si="2"/>
        <v>5200092</v>
      </c>
    </row>
    <row r="217" spans="2:13" x14ac:dyDescent="0.3">
      <c r="B217" s="277" t="s">
        <v>22</v>
      </c>
      <c r="C217" s="33">
        <v>23</v>
      </c>
      <c r="D217" s="33">
        <v>16</v>
      </c>
      <c r="E217" s="33">
        <v>35</v>
      </c>
      <c r="F217" s="33">
        <v>78</v>
      </c>
      <c r="G217" s="33">
        <v>23</v>
      </c>
      <c r="H217" s="33">
        <v>5</v>
      </c>
      <c r="I217" s="33">
        <v>14</v>
      </c>
      <c r="J217" s="224">
        <v>250564</v>
      </c>
      <c r="K217" s="33">
        <v>16</v>
      </c>
      <c r="L217" s="33">
        <v>35</v>
      </c>
      <c r="M217" s="224">
        <f t="shared" si="2"/>
        <v>250809</v>
      </c>
    </row>
    <row r="218" spans="2:13" x14ac:dyDescent="0.3">
      <c r="B218" s="277" t="s">
        <v>23</v>
      </c>
      <c r="C218" s="33">
        <v>32</v>
      </c>
      <c r="D218" s="33">
        <v>12</v>
      </c>
      <c r="E218" s="33">
        <v>59</v>
      </c>
      <c r="F218" s="33">
        <v>52</v>
      </c>
      <c r="G218" s="33">
        <v>16</v>
      </c>
      <c r="H218" s="33">
        <v>8</v>
      </c>
      <c r="I218" s="33">
        <v>11</v>
      </c>
      <c r="J218" s="224">
        <v>1220</v>
      </c>
      <c r="K218" s="33">
        <v>57</v>
      </c>
      <c r="L218" s="33">
        <v>41</v>
      </c>
      <c r="M218" s="224">
        <f t="shared" si="2"/>
        <v>1508</v>
      </c>
    </row>
    <row r="219" spans="2:13" x14ac:dyDescent="0.3">
      <c r="B219" s="277" t="s">
        <v>24</v>
      </c>
      <c r="C219" s="33">
        <v>0</v>
      </c>
      <c r="D219" s="33">
        <v>0</v>
      </c>
      <c r="E219" s="33">
        <v>1</v>
      </c>
      <c r="F219" s="33">
        <v>0</v>
      </c>
      <c r="G219" s="33">
        <v>0</v>
      </c>
      <c r="H219" s="33">
        <v>0</v>
      </c>
      <c r="I219" s="33">
        <v>0</v>
      </c>
      <c r="J219" s="224">
        <v>0</v>
      </c>
      <c r="K219" s="33">
        <v>2</v>
      </c>
      <c r="L219" s="33">
        <v>0</v>
      </c>
      <c r="M219" s="224">
        <f t="shared" si="2"/>
        <v>3</v>
      </c>
    </row>
    <row r="220" spans="2:13" x14ac:dyDescent="0.3">
      <c r="B220" s="277" t="s">
        <v>25</v>
      </c>
      <c r="C220" s="33">
        <v>0</v>
      </c>
      <c r="D220" s="33">
        <v>0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  <c r="J220" s="224">
        <v>325000</v>
      </c>
      <c r="K220" s="33">
        <v>2</v>
      </c>
      <c r="L220" s="33">
        <v>0</v>
      </c>
      <c r="M220" s="224">
        <f t="shared" si="2"/>
        <v>325002</v>
      </c>
    </row>
    <row r="221" spans="2:13" x14ac:dyDescent="0.3">
      <c r="B221" s="277" t="s">
        <v>26</v>
      </c>
      <c r="C221" s="33">
        <v>12</v>
      </c>
      <c r="D221" s="33">
        <v>3</v>
      </c>
      <c r="E221" s="33">
        <v>18</v>
      </c>
      <c r="F221" s="33">
        <v>13</v>
      </c>
      <c r="G221" s="33">
        <v>15</v>
      </c>
      <c r="H221" s="33">
        <v>0</v>
      </c>
      <c r="I221" s="33">
        <v>11</v>
      </c>
      <c r="J221" s="224">
        <v>720564</v>
      </c>
      <c r="K221" s="33">
        <v>60</v>
      </c>
      <c r="L221" s="33">
        <v>12</v>
      </c>
      <c r="M221" s="224">
        <f t="shared" si="2"/>
        <v>720708</v>
      </c>
    </row>
    <row r="222" spans="2:13" x14ac:dyDescent="0.3">
      <c r="B222" s="277" t="s">
        <v>27</v>
      </c>
      <c r="C222" s="33">
        <v>17</v>
      </c>
      <c r="D222" s="33">
        <v>8</v>
      </c>
      <c r="E222" s="33">
        <v>18</v>
      </c>
      <c r="F222" s="33">
        <v>32</v>
      </c>
      <c r="G222" s="33">
        <v>12</v>
      </c>
      <c r="H222" s="33">
        <v>12</v>
      </c>
      <c r="I222" s="33">
        <v>19</v>
      </c>
      <c r="J222" s="278">
        <v>435000</v>
      </c>
      <c r="K222" s="33">
        <v>105</v>
      </c>
      <c r="L222" s="33">
        <v>42</v>
      </c>
      <c r="M222" s="224">
        <f t="shared" si="2"/>
        <v>435265</v>
      </c>
    </row>
    <row r="223" spans="2:13" x14ac:dyDescent="0.3">
      <c r="B223" s="277" t="s">
        <v>28</v>
      </c>
      <c r="C223" s="33">
        <v>2</v>
      </c>
      <c r="D223" s="33">
        <v>1</v>
      </c>
      <c r="E223" s="33">
        <v>15</v>
      </c>
      <c r="F223" s="33">
        <v>10</v>
      </c>
      <c r="G223" s="33">
        <v>0</v>
      </c>
      <c r="H223" s="33">
        <v>0</v>
      </c>
      <c r="I223" s="33">
        <v>0</v>
      </c>
      <c r="J223" s="224">
        <v>0</v>
      </c>
      <c r="K223" s="33">
        <v>15</v>
      </c>
      <c r="L223" s="33">
        <v>0</v>
      </c>
      <c r="M223" s="224">
        <f t="shared" si="2"/>
        <v>43</v>
      </c>
    </row>
    <row r="224" spans="2:13" x14ac:dyDescent="0.3">
      <c r="B224" s="277" t="s">
        <v>29</v>
      </c>
      <c r="C224" s="33">
        <v>1</v>
      </c>
      <c r="D224" s="33">
        <v>3</v>
      </c>
      <c r="E224" s="33">
        <v>11</v>
      </c>
      <c r="F224" s="33">
        <v>13</v>
      </c>
      <c r="G224" s="33">
        <v>3</v>
      </c>
      <c r="H224" s="33">
        <v>0</v>
      </c>
      <c r="I224" s="33">
        <v>5</v>
      </c>
      <c r="J224" s="224">
        <v>277548</v>
      </c>
      <c r="K224" s="33">
        <v>22</v>
      </c>
      <c r="L224" s="33">
        <v>17</v>
      </c>
      <c r="M224" s="224">
        <f t="shared" si="2"/>
        <v>277623</v>
      </c>
    </row>
    <row r="225" spans="2:13" x14ac:dyDescent="0.3">
      <c r="B225" s="277" t="s">
        <v>30</v>
      </c>
      <c r="C225" s="33">
        <v>0</v>
      </c>
      <c r="D225" s="33">
        <v>0</v>
      </c>
      <c r="E225" s="33">
        <v>5</v>
      </c>
      <c r="F225" s="33">
        <v>16</v>
      </c>
      <c r="G225" s="33">
        <v>0</v>
      </c>
      <c r="H225" s="33">
        <v>0</v>
      </c>
      <c r="I225" s="33">
        <v>0</v>
      </c>
      <c r="J225" s="224">
        <v>250000</v>
      </c>
      <c r="K225" s="33">
        <v>7</v>
      </c>
      <c r="L225" s="33">
        <v>2</v>
      </c>
      <c r="M225" s="224">
        <f t="shared" si="2"/>
        <v>250030</v>
      </c>
    </row>
    <row r="226" spans="2:13" x14ac:dyDescent="0.3">
      <c r="B226" s="277" t="s">
        <v>31</v>
      </c>
      <c r="C226" s="33">
        <v>20</v>
      </c>
      <c r="D226" s="33">
        <v>13</v>
      </c>
      <c r="E226" s="33">
        <v>18</v>
      </c>
      <c r="F226" s="33">
        <v>27</v>
      </c>
      <c r="G226" s="33">
        <v>25</v>
      </c>
      <c r="H226" s="33">
        <v>22</v>
      </c>
      <c r="I226" s="33">
        <v>16</v>
      </c>
      <c r="J226" s="224">
        <v>452000</v>
      </c>
      <c r="K226" s="33">
        <v>109</v>
      </c>
      <c r="L226" s="33">
        <v>54</v>
      </c>
      <c r="M226" s="224">
        <f t="shared" si="2"/>
        <v>452304</v>
      </c>
    </row>
    <row r="227" spans="2:13" x14ac:dyDescent="0.3">
      <c r="B227" s="277" t="s">
        <v>32</v>
      </c>
      <c r="C227" s="33">
        <v>12</v>
      </c>
      <c r="D227" s="33">
        <v>0</v>
      </c>
      <c r="E227" s="33">
        <v>5</v>
      </c>
      <c r="F227" s="33">
        <v>0</v>
      </c>
      <c r="G227" s="33">
        <v>18</v>
      </c>
      <c r="H227" s="33">
        <v>0</v>
      </c>
      <c r="I227" s="33">
        <v>0</v>
      </c>
      <c r="J227" s="224">
        <v>31000</v>
      </c>
      <c r="K227" s="33">
        <v>2</v>
      </c>
      <c r="L227" s="33">
        <v>3</v>
      </c>
      <c r="M227" s="224">
        <f t="shared" si="2"/>
        <v>31040</v>
      </c>
    </row>
    <row r="228" spans="2:13" x14ac:dyDescent="0.3">
      <c r="B228" s="277" t="s">
        <v>33</v>
      </c>
      <c r="C228" s="33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224">
        <v>0</v>
      </c>
      <c r="K228" s="33">
        <v>16</v>
      </c>
      <c r="L228" s="33">
        <v>8</v>
      </c>
      <c r="M228" s="224">
        <f t="shared" si="2"/>
        <v>24</v>
      </c>
    </row>
    <row r="229" spans="2:13" x14ac:dyDescent="0.3">
      <c r="B229" s="277" t="s">
        <v>34</v>
      </c>
      <c r="C229" s="33">
        <v>0</v>
      </c>
      <c r="D229" s="33">
        <v>0</v>
      </c>
      <c r="E229" s="33">
        <v>0</v>
      </c>
      <c r="F229" s="33">
        <v>0</v>
      </c>
      <c r="G229" s="33">
        <v>5</v>
      </c>
      <c r="H229" s="33">
        <v>0</v>
      </c>
      <c r="I229" s="33">
        <v>0</v>
      </c>
      <c r="J229" s="224">
        <v>825</v>
      </c>
      <c r="K229" s="33">
        <v>0</v>
      </c>
      <c r="L229" s="33">
        <v>0</v>
      </c>
      <c r="M229" s="224">
        <f t="shared" si="2"/>
        <v>830</v>
      </c>
    </row>
    <row r="230" spans="2:13" x14ac:dyDescent="0.3">
      <c r="B230" s="277" t="s">
        <v>35</v>
      </c>
      <c r="C230" s="33">
        <v>15</v>
      </c>
      <c r="D230" s="33">
        <v>13</v>
      </c>
      <c r="E230" s="33">
        <v>48</v>
      </c>
      <c r="F230" s="33">
        <v>57</v>
      </c>
      <c r="G230" s="33">
        <v>17</v>
      </c>
      <c r="H230" s="33">
        <v>2</v>
      </c>
      <c r="I230" s="33">
        <v>52</v>
      </c>
      <c r="J230" s="224">
        <v>300007</v>
      </c>
      <c r="K230" s="33">
        <v>17</v>
      </c>
      <c r="L230" s="33">
        <v>74</v>
      </c>
      <c r="M230" s="224">
        <f t="shared" si="2"/>
        <v>300302</v>
      </c>
    </row>
    <row r="231" spans="2:13" x14ac:dyDescent="0.3">
      <c r="B231" s="277" t="s">
        <v>36</v>
      </c>
      <c r="C231" s="33">
        <v>0</v>
      </c>
      <c r="D231" s="33">
        <v>6</v>
      </c>
      <c r="E231" s="33">
        <v>11</v>
      </c>
      <c r="F231" s="33">
        <v>5</v>
      </c>
      <c r="G231" s="33">
        <v>7</v>
      </c>
      <c r="H231" s="33">
        <v>0</v>
      </c>
      <c r="I231" s="33">
        <v>0</v>
      </c>
      <c r="J231" s="224">
        <v>244720</v>
      </c>
      <c r="K231" s="33">
        <v>12</v>
      </c>
      <c r="L231" s="33">
        <v>0</v>
      </c>
      <c r="M231" s="224">
        <f t="shared" si="2"/>
        <v>244761</v>
      </c>
    </row>
    <row r="232" spans="2:13" x14ac:dyDescent="0.3">
      <c r="B232" s="277" t="s">
        <v>37</v>
      </c>
      <c r="C232" s="33">
        <v>15</v>
      </c>
      <c r="D232" s="33">
        <v>4</v>
      </c>
      <c r="E232" s="33">
        <v>104</v>
      </c>
      <c r="F232" s="33">
        <v>16</v>
      </c>
      <c r="G232" s="33">
        <v>32</v>
      </c>
      <c r="H232" s="33">
        <v>8</v>
      </c>
      <c r="I232" s="33">
        <v>19</v>
      </c>
      <c r="J232" s="224">
        <v>2091058</v>
      </c>
      <c r="K232" s="33">
        <v>2</v>
      </c>
      <c r="L232" s="33">
        <v>19</v>
      </c>
      <c r="M232" s="224">
        <f t="shared" si="2"/>
        <v>2091277</v>
      </c>
    </row>
    <row r="233" spans="2:13" x14ac:dyDescent="0.3">
      <c r="B233" s="277" t="s">
        <v>41</v>
      </c>
      <c r="C233" s="33">
        <f t="shared" ref="C233:L233" si="3">SUM(C196:C232)</f>
        <v>366</v>
      </c>
      <c r="D233" s="33">
        <f t="shared" si="3"/>
        <v>328</v>
      </c>
      <c r="E233" s="33">
        <f t="shared" si="3"/>
        <v>840</v>
      </c>
      <c r="F233" s="33">
        <f t="shared" si="3"/>
        <v>694</v>
      </c>
      <c r="G233" s="33">
        <f t="shared" si="3"/>
        <v>751</v>
      </c>
      <c r="H233" s="33">
        <f t="shared" si="3"/>
        <v>115</v>
      </c>
      <c r="I233" s="33">
        <f t="shared" si="3"/>
        <v>1783</v>
      </c>
      <c r="J233" s="224">
        <f t="shared" si="3"/>
        <v>16930730</v>
      </c>
      <c r="K233" s="33">
        <f t="shared" si="3"/>
        <v>1476</v>
      </c>
      <c r="L233" s="33">
        <f t="shared" si="3"/>
        <v>659</v>
      </c>
      <c r="M233" s="224">
        <f t="shared" si="2"/>
        <v>16937742</v>
      </c>
    </row>
    <row r="234" spans="2:13" x14ac:dyDescent="0.3">
      <c r="B234" s="279" t="s">
        <v>173</v>
      </c>
      <c r="C234" s="280"/>
      <c r="E234" s="281"/>
      <c r="F234" s="281"/>
      <c r="G234" s="281"/>
      <c r="H234" s="281"/>
      <c r="I234" s="281"/>
      <c r="J234" s="73"/>
      <c r="K234" s="73"/>
      <c r="L234" s="73"/>
      <c r="M234" s="73"/>
    </row>
    <row r="236" spans="2:13" x14ac:dyDescent="0.35">
      <c r="B236" s="528" t="s">
        <v>719</v>
      </c>
      <c r="C236" s="528"/>
      <c r="D236" s="528"/>
      <c r="E236" s="528"/>
      <c r="F236" s="528"/>
      <c r="G236" s="528"/>
      <c r="H236" s="528"/>
      <c r="I236" s="528"/>
      <c r="J236" s="528"/>
      <c r="K236" s="528"/>
      <c r="L236" s="528"/>
    </row>
    <row r="237" spans="2:13" ht="26.5" thickBot="1" x14ac:dyDescent="0.4">
      <c r="B237" s="282" t="s">
        <v>50</v>
      </c>
      <c r="C237" s="267" t="s">
        <v>210</v>
      </c>
      <c r="D237" s="267" t="s">
        <v>211</v>
      </c>
      <c r="E237" s="267" t="s">
        <v>212</v>
      </c>
      <c r="F237" s="267" t="s">
        <v>213</v>
      </c>
      <c r="G237" s="267" t="s">
        <v>214</v>
      </c>
      <c r="H237" s="267" t="s">
        <v>215</v>
      </c>
      <c r="I237" s="267" t="s">
        <v>216</v>
      </c>
      <c r="J237" s="267" t="s">
        <v>217</v>
      </c>
      <c r="K237" s="267" t="s">
        <v>218</v>
      </c>
      <c r="L237" s="267" t="s">
        <v>207</v>
      </c>
    </row>
    <row r="238" spans="2:13" ht="13.5" thickBot="1" x14ac:dyDescent="0.4">
      <c r="B238" s="283">
        <v>2020</v>
      </c>
      <c r="C238" s="245">
        <v>626</v>
      </c>
      <c r="D238" s="245">
        <v>373</v>
      </c>
      <c r="E238" s="244">
        <v>1790</v>
      </c>
      <c r="F238" s="245">
        <v>554</v>
      </c>
      <c r="G238" s="245">
        <v>589</v>
      </c>
      <c r="H238" s="245">
        <v>134</v>
      </c>
      <c r="I238" s="244">
        <v>1215</v>
      </c>
      <c r="J238" s="244">
        <v>21502514</v>
      </c>
      <c r="K238" s="244">
        <v>1485</v>
      </c>
      <c r="L238" s="245">
        <v>896</v>
      </c>
    </row>
    <row r="239" spans="2:13" x14ac:dyDescent="0.35">
      <c r="B239" s="283">
        <v>2021</v>
      </c>
      <c r="C239" s="245">
        <v>357</v>
      </c>
      <c r="D239" s="245">
        <v>237</v>
      </c>
      <c r="E239" s="244">
        <v>1377</v>
      </c>
      <c r="F239" s="245">
        <v>427</v>
      </c>
      <c r="G239" s="245">
        <v>518</v>
      </c>
      <c r="H239" s="245">
        <v>89</v>
      </c>
      <c r="I239" s="245">
        <v>279</v>
      </c>
      <c r="J239" s="244">
        <v>5438928400</v>
      </c>
      <c r="K239" s="244">
        <v>1227</v>
      </c>
      <c r="L239" s="245">
        <v>948</v>
      </c>
    </row>
    <row r="240" spans="2:13" x14ac:dyDescent="0.35">
      <c r="B240" s="283">
        <v>2022</v>
      </c>
      <c r="C240" s="245">
        <v>529</v>
      </c>
      <c r="D240" s="245">
        <v>296</v>
      </c>
      <c r="E240" s="244">
        <v>2083</v>
      </c>
      <c r="F240" s="245">
        <v>758</v>
      </c>
      <c r="G240" s="245">
        <v>723</v>
      </c>
      <c r="H240" s="245">
        <v>110</v>
      </c>
      <c r="I240" s="245">
        <v>204</v>
      </c>
      <c r="J240" s="244">
        <v>10576617</v>
      </c>
      <c r="K240" s="244">
        <v>2060</v>
      </c>
      <c r="L240" s="244">
        <v>7602</v>
      </c>
    </row>
    <row r="241" spans="2:10" x14ac:dyDescent="0.35">
      <c r="B241" s="113" t="s">
        <v>222</v>
      </c>
    </row>
    <row r="243" spans="2:10" ht="16.5" customHeight="1" x14ac:dyDescent="0.3">
      <c r="B243" s="501" t="s">
        <v>720</v>
      </c>
      <c r="C243" s="501"/>
      <c r="D243" s="501"/>
      <c r="E243" s="501"/>
      <c r="F243" s="501"/>
      <c r="G243" s="501"/>
      <c r="H243" s="501"/>
      <c r="I243" s="501"/>
      <c r="J243" s="501"/>
    </row>
    <row r="244" spans="2:10" ht="52" x14ac:dyDescent="0.3">
      <c r="B244" s="13" t="s">
        <v>223</v>
      </c>
      <c r="C244" s="271" t="s">
        <v>224</v>
      </c>
      <c r="D244" s="284" t="s">
        <v>225</v>
      </c>
      <c r="E244" s="271" t="s">
        <v>226</v>
      </c>
      <c r="F244" s="132" t="s">
        <v>227</v>
      </c>
      <c r="G244" s="132" t="s">
        <v>228</v>
      </c>
      <c r="H244" s="132" t="s">
        <v>229</v>
      </c>
      <c r="I244" s="132" t="s">
        <v>230</v>
      </c>
      <c r="J244" s="132" t="s">
        <v>231</v>
      </c>
    </row>
    <row r="245" spans="2:10" x14ac:dyDescent="0.3">
      <c r="B245" s="39" t="s">
        <v>232</v>
      </c>
      <c r="C245" s="16">
        <v>363</v>
      </c>
      <c r="D245" s="16">
        <v>733</v>
      </c>
      <c r="E245" s="16">
        <v>106</v>
      </c>
      <c r="F245" s="16">
        <v>1202</v>
      </c>
      <c r="G245" s="16">
        <v>3965</v>
      </c>
      <c r="H245" s="16">
        <v>728</v>
      </c>
      <c r="I245" s="16">
        <v>4693</v>
      </c>
      <c r="J245" s="16">
        <v>8843</v>
      </c>
    </row>
    <row r="246" spans="2:10" x14ac:dyDescent="0.3">
      <c r="B246" s="39" t="s">
        <v>233</v>
      </c>
      <c r="C246" s="16">
        <v>263</v>
      </c>
      <c r="D246" s="16">
        <v>702</v>
      </c>
      <c r="E246" s="16">
        <v>104</v>
      </c>
      <c r="F246" s="16">
        <v>1069</v>
      </c>
      <c r="G246" s="16">
        <v>3178</v>
      </c>
      <c r="H246" s="16">
        <v>465</v>
      </c>
      <c r="I246" s="16">
        <v>3643</v>
      </c>
      <c r="J246" s="16">
        <v>7141</v>
      </c>
    </row>
    <row r="247" spans="2:10" x14ac:dyDescent="0.3">
      <c r="B247" s="39" t="s">
        <v>234</v>
      </c>
      <c r="C247" s="16">
        <v>261</v>
      </c>
      <c r="D247" s="16">
        <v>765</v>
      </c>
      <c r="E247" s="16">
        <v>119</v>
      </c>
      <c r="F247" s="16">
        <v>1145</v>
      </c>
      <c r="G247" s="16">
        <v>3280</v>
      </c>
      <c r="H247" s="16">
        <v>472</v>
      </c>
      <c r="I247" s="16">
        <v>3752</v>
      </c>
      <c r="J247" s="16">
        <v>7087</v>
      </c>
    </row>
    <row r="248" spans="2:10" x14ac:dyDescent="0.3">
      <c r="B248" s="39" t="s">
        <v>235</v>
      </c>
      <c r="C248" s="16">
        <v>161</v>
      </c>
      <c r="D248" s="16">
        <v>369</v>
      </c>
      <c r="E248" s="16">
        <v>54</v>
      </c>
      <c r="F248" s="16">
        <v>584</v>
      </c>
      <c r="G248" s="16">
        <v>1753</v>
      </c>
      <c r="H248" s="16">
        <v>312</v>
      </c>
      <c r="I248" s="16">
        <v>2065</v>
      </c>
      <c r="J248" s="16">
        <v>3214</v>
      </c>
    </row>
    <row r="249" spans="2:10" x14ac:dyDescent="0.3">
      <c r="B249" s="39" t="s">
        <v>236</v>
      </c>
      <c r="C249" s="16">
        <v>159</v>
      </c>
      <c r="D249" s="16">
        <v>417</v>
      </c>
      <c r="E249" s="16">
        <v>94</v>
      </c>
      <c r="F249" s="16">
        <v>670</v>
      </c>
      <c r="G249" s="16">
        <v>1630</v>
      </c>
      <c r="H249" s="16">
        <v>281</v>
      </c>
      <c r="I249" s="16">
        <v>1911</v>
      </c>
      <c r="J249" s="16">
        <v>3524</v>
      </c>
    </row>
    <row r="250" spans="2:10" x14ac:dyDescent="0.3">
      <c r="B250" s="39" t="s">
        <v>237</v>
      </c>
      <c r="C250" s="16">
        <v>179</v>
      </c>
      <c r="D250" s="16">
        <v>559</v>
      </c>
      <c r="E250" s="16">
        <v>88</v>
      </c>
      <c r="F250" s="16">
        <v>826</v>
      </c>
      <c r="G250" s="16">
        <v>2152</v>
      </c>
      <c r="H250" s="16">
        <v>262</v>
      </c>
      <c r="I250" s="16">
        <v>2414</v>
      </c>
      <c r="J250" s="16">
        <v>4295</v>
      </c>
    </row>
    <row r="251" spans="2:10" x14ac:dyDescent="0.3">
      <c r="B251" s="39" t="s">
        <v>238</v>
      </c>
      <c r="C251" s="16">
        <v>226</v>
      </c>
      <c r="D251" s="16">
        <v>661</v>
      </c>
      <c r="E251" s="16">
        <v>119</v>
      </c>
      <c r="F251" s="16">
        <v>1006</v>
      </c>
      <c r="G251" s="16">
        <v>2353</v>
      </c>
      <c r="H251" s="16">
        <v>385</v>
      </c>
      <c r="I251" s="16">
        <v>2711</v>
      </c>
      <c r="J251" s="16">
        <v>5460</v>
      </c>
    </row>
    <row r="252" spans="2:10" x14ac:dyDescent="0.3">
      <c r="B252" s="39" t="s">
        <v>239</v>
      </c>
      <c r="C252" s="16">
        <v>217</v>
      </c>
      <c r="D252" s="16">
        <v>690</v>
      </c>
      <c r="E252" s="16">
        <v>116</v>
      </c>
      <c r="F252" s="16">
        <v>1023</v>
      </c>
      <c r="G252" s="16">
        <v>2621</v>
      </c>
      <c r="H252" s="16">
        <v>377</v>
      </c>
      <c r="I252" s="16">
        <v>2998</v>
      </c>
      <c r="J252" s="16">
        <v>5551</v>
      </c>
    </row>
    <row r="253" spans="2:10" x14ac:dyDescent="0.3">
      <c r="B253" s="39" t="s">
        <v>240</v>
      </c>
      <c r="C253" s="16">
        <v>247</v>
      </c>
      <c r="D253" s="16">
        <v>654</v>
      </c>
      <c r="E253" s="16">
        <v>136</v>
      </c>
      <c r="F253" s="16">
        <v>1037</v>
      </c>
      <c r="G253" s="16">
        <v>2677</v>
      </c>
      <c r="H253" s="16">
        <v>501</v>
      </c>
      <c r="I253" s="16">
        <v>3178</v>
      </c>
      <c r="J253" s="16">
        <v>6011</v>
      </c>
    </row>
    <row r="254" spans="2:10" x14ac:dyDescent="0.3">
      <c r="B254" s="39" t="s">
        <v>241</v>
      </c>
      <c r="C254" s="16">
        <v>252</v>
      </c>
      <c r="D254" s="16">
        <v>596</v>
      </c>
      <c r="E254" s="16">
        <v>74</v>
      </c>
      <c r="F254" s="16">
        <v>862</v>
      </c>
      <c r="G254" s="16">
        <v>2550</v>
      </c>
      <c r="H254" s="16">
        <v>626</v>
      </c>
      <c r="I254" s="16">
        <v>3176</v>
      </c>
      <c r="J254" s="16">
        <v>5381</v>
      </c>
    </row>
    <row r="255" spans="2:10" x14ac:dyDescent="0.3">
      <c r="B255" s="39" t="s">
        <v>242</v>
      </c>
      <c r="C255" s="16">
        <v>263</v>
      </c>
      <c r="D255" s="16">
        <v>653</v>
      </c>
      <c r="E255" s="16">
        <v>113</v>
      </c>
      <c r="F255" s="16">
        <v>1029</v>
      </c>
      <c r="G255" s="16">
        <v>2886</v>
      </c>
      <c r="H255" s="16">
        <v>484</v>
      </c>
      <c r="I255" s="16">
        <v>3370</v>
      </c>
      <c r="J255" s="16">
        <v>6408</v>
      </c>
    </row>
    <row r="256" spans="2:10" x14ac:dyDescent="0.3">
      <c r="B256" s="39" t="s">
        <v>243</v>
      </c>
      <c r="C256" s="16">
        <v>370</v>
      </c>
      <c r="D256" s="16">
        <v>828</v>
      </c>
      <c r="E256" s="16">
        <v>224</v>
      </c>
      <c r="F256" s="16">
        <v>1422</v>
      </c>
      <c r="G256" s="16">
        <v>4266</v>
      </c>
      <c r="H256" s="16">
        <v>708</v>
      </c>
      <c r="I256" s="16">
        <v>4974</v>
      </c>
      <c r="J256" s="16">
        <v>9881</v>
      </c>
    </row>
    <row r="257" spans="2:10" x14ac:dyDescent="0.3">
      <c r="B257" s="54" t="s">
        <v>41</v>
      </c>
      <c r="C257" s="16">
        <f t="shared" ref="C257:J257" si="4">SUM(C245:C256)</f>
        <v>2961</v>
      </c>
      <c r="D257" s="16">
        <f t="shared" si="4"/>
        <v>7627</v>
      </c>
      <c r="E257" s="16">
        <f t="shared" si="4"/>
        <v>1347</v>
      </c>
      <c r="F257" s="16">
        <f t="shared" si="4"/>
        <v>11875</v>
      </c>
      <c r="G257" s="16">
        <f t="shared" si="4"/>
        <v>33311</v>
      </c>
      <c r="H257" s="16">
        <f t="shared" si="4"/>
        <v>5601</v>
      </c>
      <c r="I257" s="16">
        <f t="shared" si="4"/>
        <v>38885</v>
      </c>
      <c r="J257" s="16">
        <f t="shared" si="4"/>
        <v>72796</v>
      </c>
    </row>
    <row r="258" spans="2:10" x14ac:dyDescent="0.3">
      <c r="B258" s="273" t="s">
        <v>173</v>
      </c>
      <c r="C258" s="73"/>
      <c r="D258" s="73"/>
      <c r="E258" s="73"/>
      <c r="F258" s="73"/>
      <c r="G258" s="73"/>
      <c r="H258" s="73"/>
      <c r="I258" s="73"/>
      <c r="J258" s="73"/>
    </row>
    <row r="259" spans="2:10" x14ac:dyDescent="0.3">
      <c r="B259" s="121"/>
      <c r="C259" s="73"/>
      <c r="D259" s="73"/>
      <c r="E259" s="73"/>
      <c r="F259" s="73"/>
      <c r="G259" s="73"/>
      <c r="H259" s="73"/>
      <c r="I259" s="73"/>
      <c r="J259" s="73"/>
    </row>
    <row r="260" spans="2:10" x14ac:dyDescent="0.3">
      <c r="B260" s="548" t="s">
        <v>244</v>
      </c>
      <c r="C260" s="548"/>
      <c r="D260" s="548"/>
      <c r="E260" s="548"/>
      <c r="F260" s="548"/>
      <c r="G260" s="548"/>
      <c r="H260" s="548"/>
      <c r="I260" s="548"/>
      <c r="J260" s="548"/>
    </row>
    <row r="261" spans="2:10" ht="52" x14ac:dyDescent="0.3">
      <c r="B261" s="13" t="s">
        <v>223</v>
      </c>
      <c r="C261" s="271" t="s">
        <v>224</v>
      </c>
      <c r="D261" s="284" t="s">
        <v>225</v>
      </c>
      <c r="E261" s="271" t="s">
        <v>226</v>
      </c>
      <c r="F261" s="132" t="s">
        <v>227</v>
      </c>
      <c r="G261" s="132" t="s">
        <v>228</v>
      </c>
      <c r="H261" s="132" t="s">
        <v>229</v>
      </c>
      <c r="I261" s="132" t="s">
        <v>230</v>
      </c>
      <c r="J261" s="132" t="s">
        <v>231</v>
      </c>
    </row>
    <row r="262" spans="2:10" x14ac:dyDescent="0.3">
      <c r="B262" s="39" t="s">
        <v>232</v>
      </c>
      <c r="C262" s="16">
        <v>322</v>
      </c>
      <c r="D262" s="16">
        <v>759</v>
      </c>
      <c r="E262" s="16">
        <v>134</v>
      </c>
      <c r="F262" s="16">
        <v>1215</v>
      </c>
      <c r="G262" s="16">
        <v>3869</v>
      </c>
      <c r="H262" s="16">
        <v>691</v>
      </c>
      <c r="I262" s="16">
        <v>4560</v>
      </c>
      <c r="J262" s="16">
        <v>8641</v>
      </c>
    </row>
    <row r="263" spans="2:10" x14ac:dyDescent="0.3">
      <c r="B263" s="39" t="s">
        <v>233</v>
      </c>
      <c r="C263" s="16">
        <v>247</v>
      </c>
      <c r="D263" s="16">
        <v>619</v>
      </c>
      <c r="E263" s="16">
        <v>147</v>
      </c>
      <c r="F263" s="16">
        <v>1013</v>
      </c>
      <c r="G263" s="16">
        <v>3021</v>
      </c>
      <c r="H263" s="16">
        <v>497</v>
      </c>
      <c r="I263" s="16">
        <v>3518</v>
      </c>
      <c r="J263" s="16">
        <v>6439</v>
      </c>
    </row>
    <row r="264" spans="2:10" x14ac:dyDescent="0.3">
      <c r="B264" s="39" t="s">
        <v>234</v>
      </c>
      <c r="C264" s="16">
        <v>261</v>
      </c>
      <c r="D264" s="16">
        <v>704</v>
      </c>
      <c r="E264" s="16">
        <v>108</v>
      </c>
      <c r="F264" s="16">
        <v>1073</v>
      </c>
      <c r="G264" s="16">
        <v>3167</v>
      </c>
      <c r="H264" s="16">
        <v>480</v>
      </c>
      <c r="I264" s="16">
        <v>3647</v>
      </c>
      <c r="J264" s="16">
        <v>6501</v>
      </c>
    </row>
    <row r="265" spans="2:10" x14ac:dyDescent="0.3">
      <c r="B265" s="39" t="s">
        <v>235</v>
      </c>
      <c r="C265" s="16">
        <v>289</v>
      </c>
      <c r="D265" s="16">
        <v>739</v>
      </c>
      <c r="E265" s="16">
        <v>130</v>
      </c>
      <c r="F265" s="16">
        <v>1158</v>
      </c>
      <c r="G265" s="16">
        <v>3472</v>
      </c>
      <c r="H265" s="16">
        <v>565</v>
      </c>
      <c r="I265" s="16">
        <v>4037</v>
      </c>
      <c r="J265" s="16">
        <v>7245</v>
      </c>
    </row>
    <row r="266" spans="2:10" x14ac:dyDescent="0.3">
      <c r="B266" s="39" t="s">
        <v>236</v>
      </c>
      <c r="C266" s="16">
        <v>266</v>
      </c>
      <c r="D266" s="16">
        <v>667</v>
      </c>
      <c r="E266" s="16">
        <v>138</v>
      </c>
      <c r="F266" s="16">
        <v>1071</v>
      </c>
      <c r="G266" s="16">
        <v>3101</v>
      </c>
      <c r="H266" s="16">
        <v>497</v>
      </c>
      <c r="I266" s="16">
        <v>3598</v>
      </c>
      <c r="J266" s="16">
        <v>6797</v>
      </c>
    </row>
    <row r="267" spans="2:10" x14ac:dyDescent="0.3">
      <c r="B267" s="39" t="s">
        <v>237</v>
      </c>
      <c r="C267" s="16">
        <v>222</v>
      </c>
      <c r="D267" s="16">
        <v>629</v>
      </c>
      <c r="E267" s="16">
        <v>105</v>
      </c>
      <c r="F267" s="16">
        <v>956</v>
      </c>
      <c r="G267" s="16">
        <v>2445</v>
      </c>
      <c r="H267" s="16">
        <v>391</v>
      </c>
      <c r="I267" s="16">
        <v>2836</v>
      </c>
      <c r="J267" s="16">
        <v>5413</v>
      </c>
    </row>
    <row r="268" spans="2:10" x14ac:dyDescent="0.3">
      <c r="B268" s="39" t="s">
        <v>238</v>
      </c>
      <c r="C268" s="16">
        <v>257</v>
      </c>
      <c r="D268" s="16">
        <v>657</v>
      </c>
      <c r="E268" s="16">
        <v>167</v>
      </c>
      <c r="F268" s="16">
        <v>1081</v>
      </c>
      <c r="G268" s="16">
        <v>3112</v>
      </c>
      <c r="H268" s="16">
        <v>527</v>
      </c>
      <c r="I268" s="16">
        <v>3636</v>
      </c>
      <c r="J268" s="16">
        <v>6967</v>
      </c>
    </row>
    <row r="269" spans="2:10" x14ac:dyDescent="0.3">
      <c r="B269" s="39" t="s">
        <v>239</v>
      </c>
      <c r="C269" s="16">
        <v>254</v>
      </c>
      <c r="D269" s="16">
        <v>726</v>
      </c>
      <c r="E269" s="16">
        <v>133</v>
      </c>
      <c r="F269" s="16">
        <v>1113</v>
      </c>
      <c r="G269" s="16">
        <v>3095</v>
      </c>
      <c r="H269" s="16">
        <v>517</v>
      </c>
      <c r="I269" s="16">
        <v>3612</v>
      </c>
      <c r="J269" s="16">
        <v>7151</v>
      </c>
    </row>
    <row r="270" spans="2:10" x14ac:dyDescent="0.3">
      <c r="B270" s="39" t="s">
        <v>240</v>
      </c>
      <c r="C270" s="16">
        <v>212</v>
      </c>
      <c r="D270" s="16">
        <v>625</v>
      </c>
      <c r="E270" s="16">
        <v>103</v>
      </c>
      <c r="F270" s="16">
        <v>940</v>
      </c>
      <c r="G270" s="16">
        <v>2620</v>
      </c>
      <c r="H270" s="16">
        <v>388</v>
      </c>
      <c r="I270" s="16">
        <v>3008</v>
      </c>
      <c r="J270" s="16">
        <v>5646</v>
      </c>
    </row>
    <row r="271" spans="2:10" x14ac:dyDescent="0.3">
      <c r="B271" s="39" t="s">
        <v>241</v>
      </c>
      <c r="C271" s="16">
        <v>217</v>
      </c>
      <c r="D271" s="16">
        <v>656</v>
      </c>
      <c r="E271" s="16">
        <v>108</v>
      </c>
      <c r="F271" s="16">
        <v>981</v>
      </c>
      <c r="G271" s="16">
        <v>2657</v>
      </c>
      <c r="H271" s="16">
        <v>365</v>
      </c>
      <c r="I271" s="16">
        <v>3022</v>
      </c>
      <c r="J271" s="16">
        <v>5955</v>
      </c>
    </row>
    <row r="272" spans="2:10" x14ac:dyDescent="0.3">
      <c r="B272" s="39" t="s">
        <v>242</v>
      </c>
      <c r="C272" s="16">
        <v>291</v>
      </c>
      <c r="D272" s="16">
        <v>694</v>
      </c>
      <c r="E272" s="16">
        <v>86</v>
      </c>
      <c r="F272" s="16">
        <v>1071</v>
      </c>
      <c r="G272" s="16">
        <v>3258</v>
      </c>
      <c r="H272" s="16">
        <v>530</v>
      </c>
      <c r="I272" s="16">
        <v>3788</v>
      </c>
      <c r="J272" s="16">
        <v>6808</v>
      </c>
    </row>
    <row r="273" spans="2:10" x14ac:dyDescent="0.3">
      <c r="B273" s="39" t="s">
        <v>243</v>
      </c>
      <c r="C273" s="16">
        <v>380</v>
      </c>
      <c r="D273" s="16">
        <v>849</v>
      </c>
      <c r="E273" s="16">
        <v>126</v>
      </c>
      <c r="F273" s="16">
        <v>1355</v>
      </c>
      <c r="G273" s="16">
        <v>4258</v>
      </c>
      <c r="H273" s="16">
        <v>757</v>
      </c>
      <c r="I273" s="16">
        <v>5013</v>
      </c>
      <c r="J273" s="16">
        <v>9827</v>
      </c>
    </row>
    <row r="274" spans="2:10" x14ac:dyDescent="0.3">
      <c r="B274" s="39" t="s">
        <v>41</v>
      </c>
      <c r="C274" s="16">
        <f t="shared" ref="C274:J274" si="5">SUM(C262:C273)</f>
        <v>3218</v>
      </c>
      <c r="D274" s="16">
        <f t="shared" si="5"/>
        <v>8324</v>
      </c>
      <c r="E274" s="16">
        <f t="shared" si="5"/>
        <v>1485</v>
      </c>
      <c r="F274" s="16">
        <f t="shared" si="5"/>
        <v>13027</v>
      </c>
      <c r="G274" s="16">
        <f t="shared" si="5"/>
        <v>38075</v>
      </c>
      <c r="H274" s="16">
        <f t="shared" si="5"/>
        <v>6205</v>
      </c>
      <c r="I274" s="16">
        <f t="shared" si="5"/>
        <v>44275</v>
      </c>
      <c r="J274" s="16">
        <f t="shared" si="5"/>
        <v>83390</v>
      </c>
    </row>
    <row r="275" spans="2:10" x14ac:dyDescent="0.3">
      <c r="B275" s="273" t="s">
        <v>173</v>
      </c>
      <c r="C275" s="73"/>
      <c r="D275" s="73"/>
      <c r="E275" s="73"/>
      <c r="F275" s="73"/>
      <c r="G275" s="73"/>
      <c r="H275" s="73"/>
      <c r="I275" s="73"/>
      <c r="J275" s="73"/>
    </row>
    <row r="277" spans="2:10" x14ac:dyDescent="0.3">
      <c r="B277" s="548" t="s">
        <v>721</v>
      </c>
      <c r="C277" s="548"/>
      <c r="D277" s="548"/>
      <c r="E277" s="548"/>
      <c r="F277" s="548"/>
      <c r="G277" s="548"/>
      <c r="H277" s="548"/>
      <c r="I277" s="548"/>
      <c r="J277" s="548"/>
    </row>
    <row r="278" spans="2:10" ht="52" x14ac:dyDescent="0.3">
      <c r="B278" s="13" t="s">
        <v>223</v>
      </c>
      <c r="C278" s="271" t="s">
        <v>224</v>
      </c>
      <c r="D278" s="271" t="s">
        <v>225</v>
      </c>
      <c r="E278" s="271" t="s">
        <v>226</v>
      </c>
      <c r="F278" s="132" t="s">
        <v>227</v>
      </c>
      <c r="G278" s="132" t="s">
        <v>228</v>
      </c>
      <c r="H278" s="132" t="s">
        <v>229</v>
      </c>
      <c r="I278" s="132" t="s">
        <v>230</v>
      </c>
      <c r="J278" s="132" t="s">
        <v>231</v>
      </c>
    </row>
    <row r="279" spans="2:10" x14ac:dyDescent="0.3">
      <c r="B279" s="39" t="s">
        <v>232</v>
      </c>
      <c r="C279" s="16">
        <v>320</v>
      </c>
      <c r="D279" s="16">
        <v>814</v>
      </c>
      <c r="E279" s="16">
        <v>154</v>
      </c>
      <c r="F279" s="16">
        <v>1288</v>
      </c>
      <c r="G279" s="16">
        <v>4226</v>
      </c>
      <c r="H279" s="16">
        <v>618</v>
      </c>
      <c r="I279" s="16">
        <v>4844</v>
      </c>
      <c r="J279" s="16">
        <v>9787</v>
      </c>
    </row>
    <row r="280" spans="2:10" x14ac:dyDescent="0.3">
      <c r="B280" s="39" t="s">
        <v>233</v>
      </c>
      <c r="C280" s="16">
        <v>242</v>
      </c>
      <c r="D280" s="16">
        <v>571</v>
      </c>
      <c r="E280" s="16">
        <v>102</v>
      </c>
      <c r="F280" s="16">
        <v>915</v>
      </c>
      <c r="G280" s="16">
        <v>2787</v>
      </c>
      <c r="H280" s="16">
        <v>551</v>
      </c>
      <c r="I280" s="16">
        <v>3338</v>
      </c>
      <c r="J280" s="16">
        <v>6303</v>
      </c>
    </row>
    <row r="281" spans="2:10" x14ac:dyDescent="0.3">
      <c r="B281" s="39" t="s">
        <v>234</v>
      </c>
      <c r="C281" s="16">
        <v>309</v>
      </c>
      <c r="D281" s="16">
        <v>715</v>
      </c>
      <c r="E281" s="16">
        <v>118</v>
      </c>
      <c r="F281" s="16">
        <v>1142</v>
      </c>
      <c r="G281" s="16">
        <v>3281</v>
      </c>
      <c r="H281" s="16">
        <v>665</v>
      </c>
      <c r="I281" s="16">
        <v>3946</v>
      </c>
      <c r="J281" s="16">
        <v>8102</v>
      </c>
    </row>
    <row r="282" spans="2:10" x14ac:dyDescent="0.3">
      <c r="B282" s="39" t="s">
        <v>235</v>
      </c>
      <c r="C282" s="16">
        <v>294</v>
      </c>
      <c r="D282" s="16">
        <v>702</v>
      </c>
      <c r="E282" s="16">
        <v>135</v>
      </c>
      <c r="F282" s="16">
        <v>1131</v>
      </c>
      <c r="G282" s="16">
        <v>3166</v>
      </c>
      <c r="H282" s="16">
        <v>596</v>
      </c>
      <c r="I282" s="16">
        <v>3762</v>
      </c>
      <c r="J282" s="16">
        <v>7381</v>
      </c>
    </row>
    <row r="283" spans="2:10" x14ac:dyDescent="0.3">
      <c r="B283" s="39" t="s">
        <v>236</v>
      </c>
      <c r="C283" s="16">
        <v>262</v>
      </c>
      <c r="D283" s="16">
        <v>734</v>
      </c>
      <c r="E283" s="142">
        <v>104</v>
      </c>
      <c r="F283" s="16">
        <v>1100</v>
      </c>
      <c r="G283" s="16">
        <v>3162</v>
      </c>
      <c r="H283" s="16">
        <v>475</v>
      </c>
      <c r="I283" s="16">
        <v>3637</v>
      </c>
      <c r="J283" s="16">
        <v>6995</v>
      </c>
    </row>
    <row r="284" spans="2:10" x14ac:dyDescent="0.3">
      <c r="B284" s="39" t="s">
        <v>237</v>
      </c>
      <c r="C284" s="16">
        <v>267</v>
      </c>
      <c r="D284" s="16">
        <v>669</v>
      </c>
      <c r="E284" s="16">
        <v>115</v>
      </c>
      <c r="F284" s="16">
        <v>1051</v>
      </c>
      <c r="G284" s="16">
        <v>2818</v>
      </c>
      <c r="H284" s="16">
        <v>467</v>
      </c>
      <c r="I284" s="16">
        <v>3285</v>
      </c>
      <c r="J284" s="16">
        <v>6405</v>
      </c>
    </row>
    <row r="285" spans="2:10" x14ac:dyDescent="0.3">
      <c r="B285" s="39" t="s">
        <v>238</v>
      </c>
      <c r="C285" s="16">
        <v>249</v>
      </c>
      <c r="D285" s="16">
        <v>776</v>
      </c>
      <c r="E285" s="16">
        <v>107</v>
      </c>
      <c r="F285" s="16">
        <v>1132</v>
      </c>
      <c r="G285" s="16">
        <v>3186</v>
      </c>
      <c r="H285" s="16">
        <v>512</v>
      </c>
      <c r="I285" s="16">
        <v>3698</v>
      </c>
      <c r="J285" s="16">
        <v>7167</v>
      </c>
    </row>
    <row r="286" spans="2:10" x14ac:dyDescent="0.3">
      <c r="B286" s="39" t="s">
        <v>239</v>
      </c>
      <c r="C286" s="16">
        <v>232</v>
      </c>
      <c r="D286" s="16">
        <v>768</v>
      </c>
      <c r="E286" s="16">
        <v>157</v>
      </c>
      <c r="F286" s="16">
        <v>1157</v>
      </c>
      <c r="G286" s="16">
        <v>3222</v>
      </c>
      <c r="H286" s="16">
        <v>441</v>
      </c>
      <c r="I286" s="16">
        <v>3663</v>
      </c>
      <c r="J286" s="16">
        <v>7392</v>
      </c>
    </row>
    <row r="287" spans="2:10" x14ac:dyDescent="0.3">
      <c r="B287" s="39" t="s">
        <v>240</v>
      </c>
      <c r="C287" s="16">
        <v>239</v>
      </c>
      <c r="D287" s="16">
        <v>793</v>
      </c>
      <c r="E287" s="16">
        <v>91</v>
      </c>
      <c r="F287" s="16">
        <v>1123</v>
      </c>
      <c r="G287" s="16">
        <v>2850</v>
      </c>
      <c r="H287" s="16">
        <v>523</v>
      </c>
      <c r="I287" s="16">
        <v>3373</v>
      </c>
      <c r="J287" s="16">
        <v>6759</v>
      </c>
    </row>
    <row r="288" spans="2:10" x14ac:dyDescent="0.3">
      <c r="B288" s="39" t="s">
        <v>241</v>
      </c>
      <c r="C288" s="16">
        <v>275</v>
      </c>
      <c r="D288" s="16">
        <v>722</v>
      </c>
      <c r="E288" s="16">
        <v>86</v>
      </c>
      <c r="F288" s="16">
        <v>1083</v>
      </c>
      <c r="G288" s="16">
        <v>2780</v>
      </c>
      <c r="H288" s="16">
        <v>449</v>
      </c>
      <c r="I288" s="16">
        <v>3229</v>
      </c>
      <c r="J288" s="16">
        <v>6458</v>
      </c>
    </row>
    <row r="289" spans="2:10" x14ac:dyDescent="0.3">
      <c r="B289" s="39" t="s">
        <v>242</v>
      </c>
      <c r="C289" s="16">
        <v>286</v>
      </c>
      <c r="D289" s="16">
        <v>779</v>
      </c>
      <c r="E289" s="16">
        <v>97</v>
      </c>
      <c r="F289" s="16">
        <v>1162</v>
      </c>
      <c r="G289" s="16">
        <v>3247</v>
      </c>
      <c r="H289" s="16">
        <v>572</v>
      </c>
      <c r="I289" s="16">
        <v>3819</v>
      </c>
      <c r="J289" s="16">
        <v>7195</v>
      </c>
    </row>
    <row r="290" spans="2:10" x14ac:dyDescent="0.3">
      <c r="B290" s="39" t="s">
        <v>243</v>
      </c>
      <c r="C290" s="16">
        <v>334</v>
      </c>
      <c r="D290" s="16">
        <v>910</v>
      </c>
      <c r="E290" s="16">
        <v>128</v>
      </c>
      <c r="F290" s="16">
        <v>1372</v>
      </c>
      <c r="G290" s="16">
        <v>4205</v>
      </c>
      <c r="H290" s="16">
        <v>587</v>
      </c>
      <c r="I290" s="16">
        <v>4792</v>
      </c>
      <c r="J290" s="16">
        <v>9199</v>
      </c>
    </row>
    <row r="291" spans="2:10" x14ac:dyDescent="0.3">
      <c r="B291" s="39" t="s">
        <v>41</v>
      </c>
      <c r="C291" s="16">
        <f t="shared" ref="C291:J291" si="6">SUM(C279:C290)</f>
        <v>3309</v>
      </c>
      <c r="D291" s="16">
        <f t="shared" si="6"/>
        <v>8953</v>
      </c>
      <c r="E291" s="16">
        <f t="shared" si="6"/>
        <v>1394</v>
      </c>
      <c r="F291" s="16">
        <f t="shared" si="6"/>
        <v>13656</v>
      </c>
      <c r="G291" s="16">
        <f t="shared" si="6"/>
        <v>38930</v>
      </c>
      <c r="H291" s="16">
        <f t="shared" si="6"/>
        <v>6456</v>
      </c>
      <c r="I291" s="16">
        <f t="shared" si="6"/>
        <v>45386</v>
      </c>
      <c r="J291" s="16">
        <f t="shared" si="6"/>
        <v>89143</v>
      </c>
    </row>
    <row r="292" spans="2:10" x14ac:dyDescent="0.3">
      <c r="B292" s="273" t="s">
        <v>173</v>
      </c>
      <c r="C292" s="73"/>
      <c r="D292" s="73"/>
      <c r="E292" s="73"/>
      <c r="F292" s="73"/>
      <c r="G292" s="73"/>
      <c r="H292" s="73"/>
      <c r="I292" s="73"/>
      <c r="J292" s="73"/>
    </row>
    <row r="294" spans="2:10" ht="13.5" thickBot="1" x14ac:dyDescent="0.4">
      <c r="B294" s="607" t="s">
        <v>722</v>
      </c>
      <c r="C294" s="607"/>
      <c r="D294" s="607"/>
      <c r="E294" s="607"/>
      <c r="F294" s="607"/>
      <c r="G294" s="607"/>
      <c r="H294" s="607"/>
      <c r="I294" s="607"/>
      <c r="J294" s="607"/>
    </row>
    <row r="295" spans="2:10" ht="52" x14ac:dyDescent="0.35">
      <c r="B295" s="285" t="s">
        <v>50</v>
      </c>
      <c r="C295" s="286" t="s">
        <v>224</v>
      </c>
      <c r="D295" s="286" t="s">
        <v>225</v>
      </c>
      <c r="E295" s="286" t="s">
        <v>226</v>
      </c>
      <c r="F295" s="286" t="s">
        <v>227</v>
      </c>
      <c r="G295" s="286" t="s">
        <v>228</v>
      </c>
      <c r="H295" s="286" t="s">
        <v>229</v>
      </c>
      <c r="I295" s="286" t="s">
        <v>230</v>
      </c>
      <c r="J295" s="286" t="s">
        <v>231</v>
      </c>
    </row>
    <row r="296" spans="2:10" x14ac:dyDescent="0.35">
      <c r="B296" s="283">
        <v>2020</v>
      </c>
      <c r="C296" s="287">
        <v>2961</v>
      </c>
      <c r="D296" s="287">
        <v>7627</v>
      </c>
      <c r="E296" s="287">
        <v>1347</v>
      </c>
      <c r="F296" s="287">
        <v>11875</v>
      </c>
      <c r="G296" s="287">
        <v>33311</v>
      </c>
      <c r="H296" s="287">
        <v>5601</v>
      </c>
      <c r="I296" s="287">
        <v>38885</v>
      </c>
      <c r="J296" s="287">
        <v>72796</v>
      </c>
    </row>
    <row r="297" spans="2:10" x14ac:dyDescent="0.35">
      <c r="B297" s="283">
        <v>2021</v>
      </c>
      <c r="C297" s="287">
        <v>3218</v>
      </c>
      <c r="D297" s="287">
        <v>8324</v>
      </c>
      <c r="E297" s="287">
        <v>1485</v>
      </c>
      <c r="F297" s="287">
        <v>13027</v>
      </c>
      <c r="G297" s="287">
        <v>38075</v>
      </c>
      <c r="H297" s="287">
        <v>6205</v>
      </c>
      <c r="I297" s="287">
        <v>44275</v>
      </c>
      <c r="J297" s="287">
        <v>83390</v>
      </c>
    </row>
    <row r="298" spans="2:10" x14ac:dyDescent="0.35">
      <c r="B298" s="283">
        <v>2022</v>
      </c>
      <c r="C298" s="287">
        <v>3309</v>
      </c>
      <c r="D298" s="287">
        <v>8953</v>
      </c>
      <c r="E298" s="287">
        <v>1394</v>
      </c>
      <c r="F298" s="287">
        <v>13656</v>
      </c>
      <c r="G298" s="287">
        <v>38930</v>
      </c>
      <c r="H298" s="287">
        <v>6456</v>
      </c>
      <c r="I298" s="287">
        <v>45386</v>
      </c>
      <c r="J298" s="287">
        <v>89143</v>
      </c>
    </row>
    <row r="299" spans="2:10" x14ac:dyDescent="0.3">
      <c r="B299" s="73" t="s">
        <v>222</v>
      </c>
    </row>
    <row r="301" spans="2:10" x14ac:dyDescent="0.3">
      <c r="B301" s="548" t="s">
        <v>723</v>
      </c>
      <c r="C301" s="548"/>
      <c r="D301" s="548"/>
      <c r="E301" s="548"/>
    </row>
    <row r="302" spans="2:10" x14ac:dyDescent="0.3">
      <c r="B302" s="525" t="s">
        <v>245</v>
      </c>
      <c r="C302" s="525" t="s">
        <v>246</v>
      </c>
      <c r="D302" s="525"/>
      <c r="E302" s="525"/>
    </row>
    <row r="303" spans="2:10" x14ac:dyDescent="0.3">
      <c r="B303" s="525"/>
      <c r="C303" s="14">
        <v>2020</v>
      </c>
      <c r="D303" s="14">
        <v>2021</v>
      </c>
      <c r="E303" s="14">
        <v>2022</v>
      </c>
    </row>
    <row r="304" spans="2:10" x14ac:dyDescent="0.3">
      <c r="B304" s="15" t="s">
        <v>247</v>
      </c>
      <c r="C304" s="16">
        <v>5472</v>
      </c>
      <c r="D304" s="16">
        <v>6336</v>
      </c>
      <c r="E304" s="16">
        <v>6578</v>
      </c>
    </row>
    <row r="305" spans="2:5" x14ac:dyDescent="0.3">
      <c r="B305" s="15" t="s">
        <v>248</v>
      </c>
      <c r="C305" s="16">
        <v>3465</v>
      </c>
      <c r="D305" s="16">
        <v>2673</v>
      </c>
      <c r="E305" s="16">
        <v>3646</v>
      </c>
    </row>
    <row r="306" spans="2:5" x14ac:dyDescent="0.3">
      <c r="B306" s="15" t="s">
        <v>249</v>
      </c>
      <c r="C306" s="16">
        <v>955</v>
      </c>
      <c r="D306" s="16">
        <v>1008</v>
      </c>
      <c r="E306" s="16">
        <v>1042</v>
      </c>
    </row>
    <row r="307" spans="2:5" x14ac:dyDescent="0.3">
      <c r="B307" s="15" t="s">
        <v>250</v>
      </c>
      <c r="C307" s="16">
        <v>207</v>
      </c>
      <c r="D307" s="16">
        <v>276</v>
      </c>
      <c r="E307" s="16">
        <v>1031</v>
      </c>
    </row>
    <row r="308" spans="2:5" x14ac:dyDescent="0.3">
      <c r="B308" s="15" t="s">
        <v>251</v>
      </c>
      <c r="C308" s="16">
        <v>1039</v>
      </c>
      <c r="D308" s="16">
        <v>1495</v>
      </c>
      <c r="E308" s="16">
        <v>1460</v>
      </c>
    </row>
    <row r="309" spans="2:5" x14ac:dyDescent="0.3">
      <c r="B309" s="15" t="s">
        <v>252</v>
      </c>
      <c r="C309" s="16">
        <v>676</v>
      </c>
      <c r="D309" s="16">
        <v>737</v>
      </c>
      <c r="E309" s="16">
        <v>915</v>
      </c>
    </row>
    <row r="310" spans="2:5" x14ac:dyDescent="0.3">
      <c r="B310" s="15" t="s">
        <v>253</v>
      </c>
      <c r="C310" s="16">
        <v>531</v>
      </c>
      <c r="D310" s="16">
        <v>548</v>
      </c>
      <c r="E310" s="16">
        <v>877</v>
      </c>
    </row>
    <row r="311" spans="2:5" x14ac:dyDescent="0.3">
      <c r="B311" s="15" t="s">
        <v>254</v>
      </c>
      <c r="C311" s="16">
        <v>590</v>
      </c>
      <c r="D311" s="16">
        <v>623</v>
      </c>
      <c r="E311" s="16">
        <v>666</v>
      </c>
    </row>
    <row r="312" spans="2:5" x14ac:dyDescent="0.3">
      <c r="B312" s="15" t="s">
        <v>255</v>
      </c>
      <c r="C312" s="16">
        <v>338</v>
      </c>
      <c r="D312" s="16">
        <v>392</v>
      </c>
      <c r="E312" s="16">
        <v>464</v>
      </c>
    </row>
    <row r="313" spans="2:5" x14ac:dyDescent="0.3">
      <c r="B313" s="15" t="s">
        <v>256</v>
      </c>
      <c r="C313" s="16">
        <v>198</v>
      </c>
      <c r="D313" s="16">
        <v>280</v>
      </c>
      <c r="E313" s="16">
        <v>139</v>
      </c>
    </row>
    <row r="314" spans="2:5" x14ac:dyDescent="0.3">
      <c r="B314" s="15" t="s">
        <v>257</v>
      </c>
      <c r="C314" s="16">
        <v>39</v>
      </c>
      <c r="D314" s="16">
        <v>40</v>
      </c>
      <c r="E314" s="16">
        <v>49</v>
      </c>
    </row>
    <row r="315" spans="2:5" x14ac:dyDescent="0.3">
      <c r="B315" s="15" t="s">
        <v>258</v>
      </c>
      <c r="C315" s="16">
        <v>196</v>
      </c>
      <c r="D315" s="16">
        <v>128</v>
      </c>
      <c r="E315" s="16">
        <v>119</v>
      </c>
    </row>
    <row r="316" spans="2:5" x14ac:dyDescent="0.3">
      <c r="B316" s="15" t="s">
        <v>259</v>
      </c>
      <c r="C316" s="16">
        <v>132</v>
      </c>
      <c r="D316" s="16">
        <v>143</v>
      </c>
      <c r="E316" s="16">
        <v>161</v>
      </c>
    </row>
    <row r="317" spans="2:5" x14ac:dyDescent="0.3">
      <c r="B317" s="15" t="s">
        <v>260</v>
      </c>
      <c r="C317" s="16">
        <v>67</v>
      </c>
      <c r="D317" s="16">
        <v>66</v>
      </c>
      <c r="E317" s="16">
        <v>52</v>
      </c>
    </row>
    <row r="318" spans="2:5" x14ac:dyDescent="0.3">
      <c r="B318" s="15" t="s">
        <v>261</v>
      </c>
      <c r="C318" s="16">
        <v>70</v>
      </c>
      <c r="D318" s="16">
        <v>118</v>
      </c>
      <c r="E318" s="16">
        <v>261</v>
      </c>
    </row>
    <row r="319" spans="2:5" x14ac:dyDescent="0.3">
      <c r="B319" s="15" t="s">
        <v>262</v>
      </c>
      <c r="C319" s="16">
        <v>37</v>
      </c>
      <c r="D319" s="16">
        <v>35</v>
      </c>
      <c r="E319" s="16">
        <v>39</v>
      </c>
    </row>
    <row r="320" spans="2:5" x14ac:dyDescent="0.3">
      <c r="B320" s="15" t="s">
        <v>263</v>
      </c>
      <c r="C320" s="16">
        <v>41</v>
      </c>
      <c r="D320" s="16">
        <v>33</v>
      </c>
      <c r="E320" s="16">
        <v>68</v>
      </c>
    </row>
    <row r="321" spans="2:8" x14ac:dyDescent="0.3">
      <c r="B321" s="15" t="s">
        <v>264</v>
      </c>
      <c r="C321" s="16">
        <v>14</v>
      </c>
      <c r="D321" s="16">
        <v>7</v>
      </c>
      <c r="E321" s="16">
        <v>11</v>
      </c>
    </row>
    <row r="322" spans="2:8" x14ac:dyDescent="0.3">
      <c r="B322" s="15" t="s">
        <v>265</v>
      </c>
      <c r="C322" s="16">
        <v>401</v>
      </c>
      <c r="D322" s="16">
        <v>398</v>
      </c>
      <c r="E322" s="16">
        <v>741</v>
      </c>
    </row>
    <row r="323" spans="2:8" x14ac:dyDescent="0.3">
      <c r="B323" s="15" t="s">
        <v>41</v>
      </c>
      <c r="C323" s="16">
        <f>SUM(C304:C322)</f>
        <v>14468</v>
      </c>
      <c r="D323" s="16">
        <f>SUM(D304:D322)</f>
        <v>15336</v>
      </c>
      <c r="E323" s="16">
        <f>SUM(E304:E322)</f>
        <v>18319</v>
      </c>
    </row>
    <row r="324" spans="2:8" x14ac:dyDescent="0.3">
      <c r="B324" s="273" t="s">
        <v>173</v>
      </c>
      <c r="C324" s="73"/>
      <c r="D324" s="73"/>
      <c r="E324" s="73"/>
    </row>
    <row r="326" spans="2:8" ht="14.5" customHeight="1" x14ac:dyDescent="0.3">
      <c r="B326" s="620" t="s">
        <v>724</v>
      </c>
      <c r="C326" s="621"/>
      <c r="D326" s="621"/>
      <c r="E326" s="621"/>
      <c r="F326" s="621"/>
      <c r="G326" s="621"/>
      <c r="H326" s="622"/>
    </row>
    <row r="327" spans="2:8" x14ac:dyDescent="0.3">
      <c r="B327" s="608" t="s">
        <v>0</v>
      </c>
      <c r="C327" s="502">
        <v>2020</v>
      </c>
      <c r="D327" s="585"/>
      <c r="E327" s="525">
        <v>2021</v>
      </c>
      <c r="F327" s="525"/>
      <c r="G327" s="525">
        <v>2022</v>
      </c>
      <c r="H327" s="525"/>
    </row>
    <row r="328" spans="2:8" x14ac:dyDescent="0.3">
      <c r="B328" s="608"/>
      <c r="C328" s="158" t="s">
        <v>51</v>
      </c>
      <c r="D328" s="158" t="s">
        <v>52</v>
      </c>
      <c r="E328" s="158" t="s">
        <v>51</v>
      </c>
      <c r="F328" s="158" t="s">
        <v>52</v>
      </c>
      <c r="G328" s="158" t="s">
        <v>51</v>
      </c>
      <c r="H328" s="158" t="s">
        <v>52</v>
      </c>
    </row>
    <row r="329" spans="2:8" x14ac:dyDescent="0.3">
      <c r="B329" s="15" t="s">
        <v>1</v>
      </c>
      <c r="C329" s="33">
        <v>38</v>
      </c>
      <c r="D329" s="33">
        <v>31</v>
      </c>
      <c r="E329" s="33">
        <v>53</v>
      </c>
      <c r="F329" s="33">
        <v>15</v>
      </c>
      <c r="G329" s="33">
        <v>38</v>
      </c>
      <c r="H329" s="33">
        <v>14</v>
      </c>
    </row>
    <row r="330" spans="2:8" x14ac:dyDescent="0.3">
      <c r="B330" s="15" t="s">
        <v>2</v>
      </c>
      <c r="C330" s="33">
        <v>76</v>
      </c>
      <c r="D330" s="33">
        <v>19</v>
      </c>
      <c r="E330" s="33">
        <v>78</v>
      </c>
      <c r="F330" s="33">
        <v>15</v>
      </c>
      <c r="G330" s="33">
        <v>93</v>
      </c>
      <c r="H330" s="33">
        <v>13</v>
      </c>
    </row>
    <row r="331" spans="2:8" x14ac:dyDescent="0.3">
      <c r="B331" s="15" t="s">
        <v>3</v>
      </c>
      <c r="C331" s="33">
        <v>15</v>
      </c>
      <c r="D331" s="33">
        <v>3</v>
      </c>
      <c r="E331" s="33">
        <v>20</v>
      </c>
      <c r="F331" s="33">
        <v>13</v>
      </c>
      <c r="G331" s="33">
        <v>30</v>
      </c>
      <c r="H331" s="33">
        <v>13</v>
      </c>
    </row>
    <row r="332" spans="2:8" x14ac:dyDescent="0.3">
      <c r="B332" s="15" t="s">
        <v>4</v>
      </c>
      <c r="C332" s="33">
        <v>62</v>
      </c>
      <c r="D332" s="33">
        <v>21</v>
      </c>
      <c r="E332" s="33">
        <v>69</v>
      </c>
      <c r="F332" s="33">
        <v>20</v>
      </c>
      <c r="G332" s="33">
        <v>52</v>
      </c>
      <c r="H332" s="33">
        <v>22</v>
      </c>
    </row>
    <row r="333" spans="2:8" x14ac:dyDescent="0.3">
      <c r="B333" s="15" t="s">
        <v>5</v>
      </c>
      <c r="C333" s="33">
        <v>243</v>
      </c>
      <c r="D333" s="33">
        <v>59</v>
      </c>
      <c r="E333" s="33">
        <v>317</v>
      </c>
      <c r="F333" s="33">
        <v>79</v>
      </c>
      <c r="G333" s="72">
        <v>225</v>
      </c>
      <c r="H333" s="33">
        <v>114</v>
      </c>
    </row>
    <row r="334" spans="2:8" x14ac:dyDescent="0.3">
      <c r="B334" s="15" t="s">
        <v>6</v>
      </c>
      <c r="C334" s="33">
        <v>13</v>
      </c>
      <c r="D334" s="33">
        <v>8</v>
      </c>
      <c r="E334" s="33">
        <v>23</v>
      </c>
      <c r="F334" s="33">
        <v>12</v>
      </c>
      <c r="G334" s="33">
        <v>4</v>
      </c>
      <c r="H334" s="33">
        <v>4</v>
      </c>
    </row>
    <row r="335" spans="2:8" x14ac:dyDescent="0.3">
      <c r="B335" s="15" t="s">
        <v>7</v>
      </c>
      <c r="C335" s="33">
        <v>52</v>
      </c>
      <c r="D335" s="33">
        <v>18</v>
      </c>
      <c r="E335" s="33">
        <v>48</v>
      </c>
      <c r="F335" s="33">
        <v>13</v>
      </c>
      <c r="G335" s="33">
        <v>84</v>
      </c>
      <c r="H335" s="33">
        <v>34</v>
      </c>
    </row>
    <row r="336" spans="2:8" x14ac:dyDescent="0.3">
      <c r="B336" s="15" t="s">
        <v>8</v>
      </c>
      <c r="C336" s="33">
        <v>29</v>
      </c>
      <c r="D336" s="33">
        <v>11</v>
      </c>
      <c r="E336" s="33">
        <v>23</v>
      </c>
      <c r="F336" s="33">
        <v>13</v>
      </c>
      <c r="G336" s="33">
        <v>80</v>
      </c>
      <c r="H336" s="33">
        <v>40</v>
      </c>
    </row>
    <row r="337" spans="2:8" x14ac:dyDescent="0.3">
      <c r="B337" s="15" t="s">
        <v>9</v>
      </c>
      <c r="C337" s="33">
        <v>67</v>
      </c>
      <c r="D337" s="33">
        <v>16</v>
      </c>
      <c r="E337" s="33">
        <v>44</v>
      </c>
      <c r="F337" s="33">
        <v>26</v>
      </c>
      <c r="G337" s="33">
        <v>50</v>
      </c>
      <c r="H337" s="33">
        <v>14</v>
      </c>
    </row>
    <row r="338" spans="2:8" x14ac:dyDescent="0.3">
      <c r="B338" s="15" t="s">
        <v>10</v>
      </c>
      <c r="C338" s="33">
        <v>74</v>
      </c>
      <c r="D338" s="33">
        <v>45</v>
      </c>
      <c r="E338" s="33">
        <v>94</v>
      </c>
      <c r="F338" s="33">
        <v>26</v>
      </c>
      <c r="G338" s="33">
        <v>118</v>
      </c>
      <c r="H338" s="33">
        <v>31</v>
      </c>
    </row>
    <row r="339" spans="2:8" x14ac:dyDescent="0.3">
      <c r="B339" s="15" t="s">
        <v>11</v>
      </c>
      <c r="C339" s="33">
        <v>39</v>
      </c>
      <c r="D339" s="33">
        <v>23</v>
      </c>
      <c r="E339" s="33">
        <v>69</v>
      </c>
      <c r="F339" s="33">
        <v>20</v>
      </c>
      <c r="G339" s="33">
        <v>49</v>
      </c>
      <c r="H339" s="33">
        <v>19</v>
      </c>
    </row>
    <row r="340" spans="2:8" x14ac:dyDescent="0.3">
      <c r="B340" s="15" t="s">
        <v>12</v>
      </c>
      <c r="C340" s="33">
        <v>151</v>
      </c>
      <c r="D340" s="33">
        <v>33</v>
      </c>
      <c r="E340" s="33">
        <v>136</v>
      </c>
      <c r="F340" s="33">
        <v>22</v>
      </c>
      <c r="G340" s="33">
        <v>115</v>
      </c>
      <c r="H340" s="33">
        <v>26</v>
      </c>
    </row>
    <row r="341" spans="2:8" x14ac:dyDescent="0.3">
      <c r="B341" s="15" t="s">
        <v>13</v>
      </c>
      <c r="C341" s="33">
        <v>19</v>
      </c>
      <c r="D341" s="33">
        <v>6</v>
      </c>
      <c r="E341" s="33">
        <v>31</v>
      </c>
      <c r="F341" s="33">
        <v>17</v>
      </c>
      <c r="G341" s="33">
        <v>30</v>
      </c>
      <c r="H341" s="33">
        <v>11</v>
      </c>
    </row>
    <row r="342" spans="2:8" x14ac:dyDescent="0.3">
      <c r="B342" s="15" t="s">
        <v>14</v>
      </c>
      <c r="C342" s="33">
        <v>48</v>
      </c>
      <c r="D342" s="33">
        <v>26</v>
      </c>
      <c r="E342" s="33">
        <v>83</v>
      </c>
      <c r="F342" s="33">
        <v>25</v>
      </c>
      <c r="G342" s="33">
        <v>73</v>
      </c>
      <c r="H342" s="33">
        <v>26</v>
      </c>
    </row>
    <row r="343" spans="2:8" x14ac:dyDescent="0.3">
      <c r="B343" s="15" t="s">
        <v>37</v>
      </c>
      <c r="C343" s="33">
        <v>61</v>
      </c>
      <c r="D343" s="226">
        <v>22</v>
      </c>
      <c r="E343" s="33">
        <v>93</v>
      </c>
      <c r="F343" s="33">
        <v>9</v>
      </c>
      <c r="G343" s="33">
        <v>363</v>
      </c>
      <c r="H343" s="33">
        <v>40</v>
      </c>
    </row>
    <row r="344" spans="2:8" x14ac:dyDescent="0.3">
      <c r="B344" s="15" t="s">
        <v>15</v>
      </c>
      <c r="C344" s="33">
        <v>39</v>
      </c>
      <c r="D344" s="33">
        <v>13</v>
      </c>
      <c r="E344" s="33">
        <v>60</v>
      </c>
      <c r="F344" s="33">
        <v>9</v>
      </c>
      <c r="G344" s="33">
        <v>93</v>
      </c>
      <c r="H344" s="33">
        <v>14</v>
      </c>
    </row>
    <row r="345" spans="2:8" x14ac:dyDescent="0.3">
      <c r="B345" s="15" t="s">
        <v>16</v>
      </c>
      <c r="C345" s="33">
        <v>153</v>
      </c>
      <c r="D345" s="33">
        <v>17</v>
      </c>
      <c r="E345" s="33">
        <v>167</v>
      </c>
      <c r="F345" s="33">
        <v>41</v>
      </c>
      <c r="G345" s="33">
        <v>43</v>
      </c>
      <c r="H345" s="33">
        <v>8</v>
      </c>
    </row>
    <row r="346" spans="2:8" x14ac:dyDescent="0.3">
      <c r="B346" s="15" t="s">
        <v>17</v>
      </c>
      <c r="C346" s="33">
        <v>506</v>
      </c>
      <c r="D346" s="33">
        <v>79</v>
      </c>
      <c r="E346" s="33">
        <v>550</v>
      </c>
      <c r="F346" s="33">
        <v>127</v>
      </c>
      <c r="G346" s="33">
        <v>129</v>
      </c>
      <c r="H346" s="33">
        <v>44</v>
      </c>
    </row>
    <row r="347" spans="2:8" x14ac:dyDescent="0.3">
      <c r="B347" s="15" t="s">
        <v>18</v>
      </c>
      <c r="C347" s="33">
        <v>279</v>
      </c>
      <c r="D347" s="33">
        <v>82</v>
      </c>
      <c r="E347" s="33">
        <v>203</v>
      </c>
      <c r="F347" s="33">
        <v>47</v>
      </c>
      <c r="G347" s="33">
        <v>582</v>
      </c>
      <c r="H347" s="33">
        <v>98</v>
      </c>
    </row>
    <row r="348" spans="2:8" x14ac:dyDescent="0.3">
      <c r="B348" s="15" t="s">
        <v>19</v>
      </c>
      <c r="C348" s="33">
        <v>175</v>
      </c>
      <c r="D348" s="33">
        <v>42</v>
      </c>
      <c r="E348" s="33">
        <v>100</v>
      </c>
      <c r="F348" s="33">
        <v>15</v>
      </c>
      <c r="G348" s="33">
        <v>288</v>
      </c>
      <c r="H348" s="33">
        <v>75</v>
      </c>
    </row>
    <row r="349" spans="2:8" x14ac:dyDescent="0.3">
      <c r="B349" s="15" t="s">
        <v>20</v>
      </c>
      <c r="C349" s="33">
        <v>120</v>
      </c>
      <c r="D349" s="33">
        <v>19</v>
      </c>
      <c r="E349" s="33">
        <v>101</v>
      </c>
      <c r="F349" s="33">
        <v>11</v>
      </c>
      <c r="G349" s="33">
        <v>131</v>
      </c>
      <c r="H349" s="33">
        <v>37</v>
      </c>
    </row>
    <row r="350" spans="2:8" x14ac:dyDescent="0.3">
      <c r="B350" s="15" t="s">
        <v>21</v>
      </c>
      <c r="C350" s="33">
        <v>139</v>
      </c>
      <c r="D350" s="33">
        <v>41</v>
      </c>
      <c r="E350" s="33">
        <v>182</v>
      </c>
      <c r="F350" s="33">
        <v>47</v>
      </c>
      <c r="G350" s="33">
        <v>96</v>
      </c>
      <c r="H350" s="33">
        <v>21</v>
      </c>
    </row>
    <row r="351" spans="2:8" x14ac:dyDescent="0.3">
      <c r="B351" s="15" t="s">
        <v>22</v>
      </c>
      <c r="C351" s="33">
        <v>250</v>
      </c>
      <c r="D351" s="33">
        <v>32</v>
      </c>
      <c r="E351" s="33">
        <v>198</v>
      </c>
      <c r="F351" s="33">
        <v>48</v>
      </c>
      <c r="G351" s="33">
        <v>234</v>
      </c>
      <c r="H351" s="33">
        <v>59</v>
      </c>
    </row>
    <row r="352" spans="2:8" x14ac:dyDescent="0.3">
      <c r="B352" s="15" t="s">
        <v>23</v>
      </c>
      <c r="C352" s="33">
        <v>106</v>
      </c>
      <c r="D352" s="33">
        <v>10</v>
      </c>
      <c r="E352" s="33">
        <v>139</v>
      </c>
      <c r="F352" s="33">
        <v>18</v>
      </c>
      <c r="G352" s="33">
        <v>199</v>
      </c>
      <c r="H352" s="33">
        <v>38</v>
      </c>
    </row>
    <row r="353" spans="2:8" x14ac:dyDescent="0.3">
      <c r="B353" s="15" t="s">
        <v>24</v>
      </c>
      <c r="C353" s="33">
        <v>139</v>
      </c>
      <c r="D353" s="33">
        <v>42</v>
      </c>
      <c r="E353" s="33">
        <v>173</v>
      </c>
      <c r="F353" s="33">
        <v>49</v>
      </c>
      <c r="G353" s="33">
        <v>161</v>
      </c>
      <c r="H353" s="33">
        <v>18</v>
      </c>
    </row>
    <row r="354" spans="2:8" x14ac:dyDescent="0.3">
      <c r="B354" s="15" t="s">
        <v>46</v>
      </c>
      <c r="C354" s="33">
        <v>236</v>
      </c>
      <c r="D354" s="33">
        <v>33</v>
      </c>
      <c r="E354" s="33">
        <v>379</v>
      </c>
      <c r="F354" s="33">
        <v>75</v>
      </c>
      <c r="G354" s="33">
        <v>217</v>
      </c>
      <c r="H354" s="33">
        <v>53</v>
      </c>
    </row>
    <row r="355" spans="2:8" x14ac:dyDescent="0.3">
      <c r="B355" s="15" t="s">
        <v>26</v>
      </c>
      <c r="C355" s="33">
        <v>274</v>
      </c>
      <c r="D355" s="33">
        <v>63</v>
      </c>
      <c r="E355" s="33">
        <v>364</v>
      </c>
      <c r="F355" s="33">
        <v>66</v>
      </c>
      <c r="G355" s="33">
        <v>309</v>
      </c>
      <c r="H355" s="33">
        <v>58</v>
      </c>
    </row>
    <row r="356" spans="2:8" x14ac:dyDescent="0.3">
      <c r="B356" s="15" t="s">
        <v>27</v>
      </c>
      <c r="C356" s="33">
        <v>163</v>
      </c>
      <c r="D356" s="33">
        <v>47</v>
      </c>
      <c r="E356" s="33">
        <v>171</v>
      </c>
      <c r="F356" s="33">
        <v>32</v>
      </c>
      <c r="G356" s="33">
        <v>329</v>
      </c>
      <c r="H356" s="33">
        <v>66</v>
      </c>
    </row>
    <row r="357" spans="2:8" x14ac:dyDescent="0.3">
      <c r="B357" s="15" t="s">
        <v>28</v>
      </c>
      <c r="C357" s="33">
        <v>135</v>
      </c>
      <c r="D357" s="33">
        <v>34</v>
      </c>
      <c r="E357" s="33">
        <v>183</v>
      </c>
      <c r="F357" s="33">
        <v>57</v>
      </c>
      <c r="G357" s="33">
        <v>145</v>
      </c>
      <c r="H357" s="33">
        <v>36</v>
      </c>
    </row>
    <row r="358" spans="2:8" x14ac:dyDescent="0.3">
      <c r="B358" s="15" t="s">
        <v>29</v>
      </c>
      <c r="C358" s="33">
        <v>180</v>
      </c>
      <c r="D358" s="33">
        <v>67</v>
      </c>
      <c r="E358" s="33">
        <v>270</v>
      </c>
      <c r="F358" s="33">
        <v>69</v>
      </c>
      <c r="G358" s="33">
        <v>85</v>
      </c>
      <c r="H358" s="33">
        <v>33</v>
      </c>
    </row>
    <row r="359" spans="2:8" x14ac:dyDescent="0.3">
      <c r="B359" s="15" t="s">
        <v>30</v>
      </c>
      <c r="C359" s="33">
        <v>52</v>
      </c>
      <c r="D359" s="33">
        <v>12</v>
      </c>
      <c r="E359" s="33">
        <v>77</v>
      </c>
      <c r="F359" s="33">
        <v>20</v>
      </c>
      <c r="G359" s="33">
        <v>254</v>
      </c>
      <c r="H359" s="33">
        <v>51</v>
      </c>
    </row>
    <row r="360" spans="2:8" x14ac:dyDescent="0.3">
      <c r="B360" s="15" t="s">
        <v>31</v>
      </c>
      <c r="C360" s="33">
        <v>14</v>
      </c>
      <c r="D360" s="33">
        <v>3</v>
      </c>
      <c r="E360" s="33">
        <v>37</v>
      </c>
      <c r="F360" s="33">
        <v>19</v>
      </c>
      <c r="G360" s="33">
        <v>99</v>
      </c>
      <c r="H360" s="33">
        <v>37</v>
      </c>
    </row>
    <row r="361" spans="2:8" x14ac:dyDescent="0.3">
      <c r="B361" s="15" t="s">
        <v>32</v>
      </c>
      <c r="C361" s="33">
        <v>88</v>
      </c>
      <c r="D361" s="33">
        <v>11</v>
      </c>
      <c r="E361" s="33">
        <v>95</v>
      </c>
      <c r="F361" s="33">
        <v>15</v>
      </c>
      <c r="G361" s="33">
        <v>33</v>
      </c>
      <c r="H361" s="33">
        <v>5</v>
      </c>
    </row>
    <row r="362" spans="2:8" x14ac:dyDescent="0.3">
      <c r="B362" s="15" t="s">
        <v>33</v>
      </c>
      <c r="C362" s="33">
        <v>23</v>
      </c>
      <c r="D362" s="33">
        <v>8</v>
      </c>
      <c r="E362" s="33">
        <v>23</v>
      </c>
      <c r="F362" s="33">
        <v>13</v>
      </c>
      <c r="G362" s="33">
        <v>111</v>
      </c>
      <c r="H362" s="33">
        <v>34</v>
      </c>
    </row>
    <row r="363" spans="2:8" x14ac:dyDescent="0.3">
      <c r="B363" s="15" t="s">
        <v>34</v>
      </c>
      <c r="C363" s="33">
        <v>125</v>
      </c>
      <c r="D363" s="33">
        <v>18</v>
      </c>
      <c r="E363" s="33">
        <v>84</v>
      </c>
      <c r="F363" s="33">
        <v>34</v>
      </c>
      <c r="G363" s="33">
        <v>47</v>
      </c>
      <c r="H363" s="33">
        <v>10</v>
      </c>
    </row>
    <row r="364" spans="2:8" x14ac:dyDescent="0.3">
      <c r="B364" s="15" t="s">
        <v>35</v>
      </c>
      <c r="C364" s="33">
        <v>125</v>
      </c>
      <c r="D364" s="33">
        <v>16</v>
      </c>
      <c r="E364" s="33">
        <v>97</v>
      </c>
      <c r="F364" s="33">
        <v>18</v>
      </c>
      <c r="G364" s="33">
        <v>142</v>
      </c>
      <c r="H364" s="33">
        <v>51</v>
      </c>
    </row>
    <row r="365" spans="2:8" x14ac:dyDescent="0.3">
      <c r="B365" s="15" t="s">
        <v>36</v>
      </c>
      <c r="C365" s="33">
        <v>209</v>
      </c>
      <c r="D365" s="33">
        <v>27</v>
      </c>
      <c r="E365" s="33">
        <v>193</v>
      </c>
      <c r="F365" s="33">
        <v>23</v>
      </c>
      <c r="G365" s="33">
        <v>45</v>
      </c>
      <c r="H365" s="33">
        <v>13</v>
      </c>
    </row>
    <row r="366" spans="2:8" x14ac:dyDescent="0.3">
      <c r="B366" s="39" t="s">
        <v>41</v>
      </c>
      <c r="C366" s="27">
        <f t="shared" ref="C366:H366" si="7">SUM(C329:C365)</f>
        <v>4517</v>
      </c>
      <c r="D366" s="27">
        <f t="shared" si="7"/>
        <v>1057</v>
      </c>
      <c r="E366" s="27">
        <f t="shared" si="7"/>
        <v>5027</v>
      </c>
      <c r="F366" s="27">
        <f t="shared" si="7"/>
        <v>1178</v>
      </c>
      <c r="G366" s="27">
        <f t="shared" si="7"/>
        <v>5176</v>
      </c>
      <c r="H366" s="27">
        <f t="shared" si="7"/>
        <v>1280</v>
      </c>
    </row>
    <row r="367" spans="2:8" x14ac:dyDescent="0.3">
      <c r="B367" s="273" t="s">
        <v>173</v>
      </c>
      <c r="C367" s="73"/>
      <c r="D367" s="73"/>
      <c r="E367" s="73"/>
      <c r="F367" s="73"/>
      <c r="G367" s="73"/>
      <c r="H367" s="73"/>
    </row>
    <row r="369" spans="2:5" ht="41" customHeight="1" x14ac:dyDescent="0.35">
      <c r="B369" s="594" t="s">
        <v>725</v>
      </c>
      <c r="C369" s="594"/>
    </row>
    <row r="370" spans="2:5" ht="13.5" thickBot="1" x14ac:dyDescent="0.4">
      <c r="B370" s="288" t="s">
        <v>50</v>
      </c>
      <c r="C370" s="289" t="s">
        <v>266</v>
      </c>
    </row>
    <row r="371" spans="2:5" ht="13.5" thickBot="1" x14ac:dyDescent="0.4">
      <c r="B371" s="218">
        <v>2020</v>
      </c>
      <c r="C371" s="290">
        <v>5574</v>
      </c>
    </row>
    <row r="372" spans="2:5" x14ac:dyDescent="0.35">
      <c r="B372" s="218">
        <v>2021</v>
      </c>
      <c r="C372" s="290">
        <v>6205</v>
      </c>
    </row>
    <row r="373" spans="2:5" x14ac:dyDescent="0.35">
      <c r="B373" s="218">
        <v>2022</v>
      </c>
      <c r="C373" s="290">
        <v>6456</v>
      </c>
    </row>
    <row r="374" spans="2:5" x14ac:dyDescent="0.35">
      <c r="B374" s="113" t="s">
        <v>267</v>
      </c>
    </row>
    <row r="376" spans="2:5" x14ac:dyDescent="0.3">
      <c r="B376" s="548" t="s">
        <v>726</v>
      </c>
      <c r="C376" s="548"/>
      <c r="D376" s="548"/>
      <c r="E376" s="548"/>
    </row>
    <row r="377" spans="2:5" x14ac:dyDescent="0.35">
      <c r="B377" s="526" t="s">
        <v>268</v>
      </c>
      <c r="C377" s="602" t="s">
        <v>269</v>
      </c>
      <c r="D377" s="602" t="s">
        <v>270</v>
      </c>
      <c r="E377" s="602" t="s">
        <v>271</v>
      </c>
    </row>
    <row r="378" spans="2:5" x14ac:dyDescent="0.35">
      <c r="B378" s="526"/>
      <c r="C378" s="602"/>
      <c r="D378" s="602"/>
      <c r="E378" s="602"/>
    </row>
    <row r="379" spans="2:5" ht="26" x14ac:dyDescent="0.3">
      <c r="B379" s="10" t="s">
        <v>272</v>
      </c>
      <c r="C379" s="59">
        <v>20285094</v>
      </c>
      <c r="D379" s="59">
        <v>23732904</v>
      </c>
      <c r="E379" s="59">
        <v>21384008</v>
      </c>
    </row>
    <row r="380" spans="2:5" ht="26" x14ac:dyDescent="0.3">
      <c r="B380" s="10" t="s">
        <v>273</v>
      </c>
      <c r="C380" s="59">
        <v>15529360</v>
      </c>
      <c r="D380" s="59">
        <v>16779276</v>
      </c>
      <c r="E380" s="59">
        <v>15013306</v>
      </c>
    </row>
    <row r="381" spans="2:5" ht="26" x14ac:dyDescent="0.3">
      <c r="B381" s="10" t="s">
        <v>274</v>
      </c>
      <c r="C381" s="59">
        <v>4401443</v>
      </c>
      <c r="D381" s="59">
        <v>5340148</v>
      </c>
      <c r="E381" s="59">
        <v>5173744</v>
      </c>
    </row>
    <row r="382" spans="2:5" x14ac:dyDescent="0.3">
      <c r="B382" s="10" t="s">
        <v>275</v>
      </c>
      <c r="C382" s="59">
        <v>27536006</v>
      </c>
      <c r="D382" s="59">
        <v>25088809</v>
      </c>
      <c r="E382" s="59">
        <v>22294590</v>
      </c>
    </row>
    <row r="383" spans="2:5" ht="26" x14ac:dyDescent="0.3">
      <c r="B383" s="10" t="s">
        <v>276</v>
      </c>
      <c r="C383" s="59">
        <v>2380686</v>
      </c>
      <c r="D383" s="59">
        <v>2404219</v>
      </c>
      <c r="E383" s="59">
        <v>2293717</v>
      </c>
    </row>
    <row r="384" spans="2:5" ht="26" x14ac:dyDescent="0.3">
      <c r="B384" s="10" t="s">
        <v>277</v>
      </c>
      <c r="C384" s="59">
        <v>8311034</v>
      </c>
      <c r="D384" s="59">
        <v>9065078</v>
      </c>
      <c r="E384" s="59">
        <v>9112478</v>
      </c>
    </row>
    <row r="385" spans="2:5" x14ac:dyDescent="0.3">
      <c r="B385" s="617" t="s">
        <v>278</v>
      </c>
      <c r="C385" s="617"/>
      <c r="D385" s="617"/>
      <c r="E385" s="617"/>
    </row>
    <row r="387" spans="2:5" x14ac:dyDescent="0.3">
      <c r="B387" s="501" t="s">
        <v>727</v>
      </c>
      <c r="C387" s="501"/>
      <c r="D387" s="501"/>
      <c r="E387" s="501"/>
    </row>
    <row r="388" spans="2:5" x14ac:dyDescent="0.3">
      <c r="B388" s="525" t="s">
        <v>279</v>
      </c>
      <c r="C388" s="525"/>
      <c r="D388" s="525"/>
      <c r="E388" s="13"/>
    </row>
    <row r="389" spans="2:5" x14ac:dyDescent="0.3">
      <c r="B389" s="525"/>
      <c r="C389" s="14">
        <v>2020</v>
      </c>
      <c r="D389" s="14">
        <v>2021</v>
      </c>
      <c r="E389" s="14">
        <v>2022</v>
      </c>
    </row>
    <row r="390" spans="2:5" x14ac:dyDescent="0.3">
      <c r="B390" s="15" t="s">
        <v>280</v>
      </c>
      <c r="C390" s="33">
        <v>57</v>
      </c>
      <c r="D390" s="33">
        <v>61</v>
      </c>
      <c r="E390" s="33">
        <v>65</v>
      </c>
    </row>
    <row r="391" spans="2:5" x14ac:dyDescent="0.3">
      <c r="B391" s="15" t="s">
        <v>281</v>
      </c>
      <c r="C391" s="33">
        <v>6</v>
      </c>
      <c r="D391" s="33">
        <v>10</v>
      </c>
      <c r="E391" s="33">
        <v>12</v>
      </c>
    </row>
    <row r="392" spans="2:5" x14ac:dyDescent="0.3">
      <c r="B392" s="15" t="s">
        <v>282</v>
      </c>
      <c r="C392" s="33">
        <v>22</v>
      </c>
      <c r="D392" s="33">
        <v>17</v>
      </c>
      <c r="E392" s="33">
        <v>12</v>
      </c>
    </row>
    <row r="393" spans="2:5" x14ac:dyDescent="0.3">
      <c r="B393" s="15" t="s">
        <v>283</v>
      </c>
      <c r="C393" s="33">
        <v>3</v>
      </c>
      <c r="D393" s="33">
        <v>2</v>
      </c>
      <c r="E393" s="33">
        <v>4</v>
      </c>
    </row>
    <row r="394" spans="2:5" x14ac:dyDescent="0.3">
      <c r="B394" s="15" t="s">
        <v>284</v>
      </c>
      <c r="C394" s="33">
        <v>2</v>
      </c>
      <c r="D394" s="33">
        <v>3</v>
      </c>
      <c r="E394" s="33">
        <v>3</v>
      </c>
    </row>
    <row r="395" spans="2:5" x14ac:dyDescent="0.3">
      <c r="B395" s="15" t="s">
        <v>285</v>
      </c>
      <c r="C395" s="33">
        <v>55</v>
      </c>
      <c r="D395" s="33">
        <v>48</v>
      </c>
      <c r="E395" s="33">
        <v>52</v>
      </c>
    </row>
    <row r="396" spans="2:5" x14ac:dyDescent="0.3">
      <c r="B396" s="15" t="s">
        <v>286</v>
      </c>
      <c r="C396" s="33">
        <v>7</v>
      </c>
      <c r="D396" s="33">
        <v>34</v>
      </c>
      <c r="E396" s="33"/>
    </row>
    <row r="397" spans="2:5" x14ac:dyDescent="0.3">
      <c r="B397" s="39" t="s">
        <v>41</v>
      </c>
      <c r="C397" s="54">
        <v>152</v>
      </c>
      <c r="D397" s="54">
        <v>175</v>
      </c>
      <c r="E397" s="54">
        <v>148</v>
      </c>
    </row>
    <row r="398" spans="2:5" x14ac:dyDescent="0.3">
      <c r="B398" s="546" t="s">
        <v>288</v>
      </c>
      <c r="C398" s="546"/>
    </row>
    <row r="400" spans="2:5" ht="35.5" customHeight="1" x14ac:dyDescent="0.3">
      <c r="B400" s="548" t="s">
        <v>728</v>
      </c>
      <c r="C400" s="548"/>
    </row>
    <row r="401" spans="2:5" x14ac:dyDescent="0.35">
      <c r="B401" s="609" t="s">
        <v>50</v>
      </c>
      <c r="C401" s="609" t="s">
        <v>287</v>
      </c>
    </row>
    <row r="402" spans="2:5" x14ac:dyDescent="0.35">
      <c r="B402" s="609"/>
      <c r="C402" s="609"/>
    </row>
    <row r="403" spans="2:5" x14ac:dyDescent="0.3">
      <c r="B403" s="33">
        <v>2020</v>
      </c>
      <c r="C403" s="33">
        <v>152</v>
      </c>
    </row>
    <row r="404" spans="2:5" x14ac:dyDescent="0.3">
      <c r="B404" s="33">
        <v>2021</v>
      </c>
      <c r="C404" s="33">
        <v>175</v>
      </c>
    </row>
    <row r="405" spans="2:5" x14ac:dyDescent="0.3">
      <c r="B405" s="33">
        <v>2022</v>
      </c>
      <c r="C405" s="33">
        <v>148</v>
      </c>
    </row>
    <row r="406" spans="2:5" x14ac:dyDescent="0.3">
      <c r="B406" s="546" t="s">
        <v>288</v>
      </c>
      <c r="C406" s="546"/>
    </row>
    <row r="408" spans="2:5" x14ac:dyDescent="0.3">
      <c r="B408" s="501" t="s">
        <v>729</v>
      </c>
      <c r="C408" s="501"/>
      <c r="D408" s="501"/>
      <c r="E408" s="501"/>
    </row>
    <row r="409" spans="2:5" x14ac:dyDescent="0.3">
      <c r="B409" s="14"/>
      <c r="C409" s="14">
        <v>2020</v>
      </c>
      <c r="D409" s="14">
        <v>2021</v>
      </c>
      <c r="E409" s="14">
        <v>2022</v>
      </c>
    </row>
    <row r="410" spans="2:5" x14ac:dyDescent="0.3">
      <c r="B410" s="15" t="s">
        <v>280</v>
      </c>
      <c r="C410" s="33">
        <v>57</v>
      </c>
      <c r="D410" s="33">
        <v>61</v>
      </c>
      <c r="E410" s="33">
        <v>65</v>
      </c>
    </row>
    <row r="411" spans="2:5" x14ac:dyDescent="0.3">
      <c r="B411" s="15" t="s">
        <v>281</v>
      </c>
      <c r="C411" s="33">
        <v>6</v>
      </c>
      <c r="D411" s="33">
        <v>10</v>
      </c>
      <c r="E411" s="33">
        <v>12</v>
      </c>
    </row>
    <row r="412" spans="2:5" x14ac:dyDescent="0.3">
      <c r="B412" s="15" t="s">
        <v>282</v>
      </c>
      <c r="C412" s="33">
        <v>22</v>
      </c>
      <c r="D412" s="33">
        <v>17</v>
      </c>
      <c r="E412" s="33">
        <v>12</v>
      </c>
    </row>
    <row r="413" spans="2:5" x14ac:dyDescent="0.3">
      <c r="B413" s="15" t="s">
        <v>283</v>
      </c>
      <c r="C413" s="33">
        <v>3</v>
      </c>
      <c r="D413" s="33">
        <v>2</v>
      </c>
      <c r="E413" s="33">
        <v>4</v>
      </c>
    </row>
    <row r="414" spans="2:5" x14ac:dyDescent="0.3">
      <c r="B414" s="15" t="s">
        <v>284</v>
      </c>
      <c r="C414" s="33">
        <v>2</v>
      </c>
      <c r="D414" s="33">
        <v>3</v>
      </c>
      <c r="E414" s="33">
        <v>3</v>
      </c>
    </row>
    <row r="415" spans="2:5" x14ac:dyDescent="0.3">
      <c r="B415" s="15" t="s">
        <v>285</v>
      </c>
      <c r="C415" s="33">
        <v>55</v>
      </c>
      <c r="D415" s="33">
        <v>48</v>
      </c>
      <c r="E415" s="33">
        <v>52</v>
      </c>
    </row>
    <row r="416" spans="2:5" x14ac:dyDescent="0.3">
      <c r="B416" s="15" t="s">
        <v>286</v>
      </c>
      <c r="C416" s="33">
        <v>7</v>
      </c>
      <c r="D416" s="33">
        <v>34</v>
      </c>
      <c r="E416" s="33"/>
    </row>
    <row r="417" spans="2:6" x14ac:dyDescent="0.3">
      <c r="B417" s="546" t="s">
        <v>288</v>
      </c>
      <c r="C417" s="546"/>
    </row>
    <row r="419" spans="2:6" x14ac:dyDescent="0.3">
      <c r="B419" s="501" t="s">
        <v>730</v>
      </c>
      <c r="C419" s="501"/>
      <c r="D419" s="501"/>
      <c r="E419" s="501"/>
      <c r="F419" s="501"/>
    </row>
    <row r="420" spans="2:6" x14ac:dyDescent="0.3">
      <c r="B420" s="584" t="s">
        <v>289</v>
      </c>
      <c r="C420" s="597"/>
      <c r="D420" s="597"/>
      <c r="E420" s="597"/>
      <c r="F420" s="585"/>
    </row>
    <row r="421" spans="2:6" x14ac:dyDescent="0.3">
      <c r="B421" s="13" t="s">
        <v>290</v>
      </c>
      <c r="C421" s="134">
        <v>2020</v>
      </c>
      <c r="D421" s="134">
        <v>2021</v>
      </c>
      <c r="E421" s="134">
        <v>2022</v>
      </c>
      <c r="F421" s="134" t="s">
        <v>291</v>
      </c>
    </row>
    <row r="422" spans="2:6" ht="26" x14ac:dyDescent="0.3">
      <c r="B422" s="15" t="s">
        <v>292</v>
      </c>
      <c r="C422" s="155">
        <v>344352</v>
      </c>
      <c r="D422" s="155">
        <v>536956</v>
      </c>
      <c r="E422" s="155">
        <v>965068</v>
      </c>
      <c r="F422" s="215" t="s">
        <v>293</v>
      </c>
    </row>
    <row r="423" spans="2:6" x14ac:dyDescent="0.3">
      <c r="B423" s="15" t="s">
        <v>294</v>
      </c>
      <c r="C423" s="155">
        <v>735434</v>
      </c>
      <c r="D423" s="155">
        <v>1485080</v>
      </c>
      <c r="E423" s="155">
        <v>497786</v>
      </c>
      <c r="F423" s="227" t="s">
        <v>295</v>
      </c>
    </row>
    <row r="424" spans="2:6" ht="26" x14ac:dyDescent="0.3">
      <c r="B424" s="15" t="s">
        <v>296</v>
      </c>
      <c r="C424" s="155">
        <v>27747</v>
      </c>
      <c r="D424" s="155">
        <v>78447</v>
      </c>
      <c r="E424" s="155">
        <v>510019</v>
      </c>
      <c r="F424" s="215" t="s">
        <v>297</v>
      </c>
    </row>
    <row r="425" spans="2:6" x14ac:dyDescent="0.3">
      <c r="B425" s="15" t="s">
        <v>298</v>
      </c>
      <c r="C425" s="111">
        <v>616</v>
      </c>
      <c r="D425" s="111" t="s">
        <v>299</v>
      </c>
      <c r="E425" s="111" t="s">
        <v>299</v>
      </c>
      <c r="F425" s="227" t="s">
        <v>300</v>
      </c>
    </row>
    <row r="426" spans="2:6" ht="26" x14ac:dyDescent="0.3">
      <c r="B426" s="15" t="s">
        <v>301</v>
      </c>
      <c r="C426" s="111" t="s">
        <v>299</v>
      </c>
      <c r="D426" s="155">
        <v>39734</v>
      </c>
      <c r="E426" s="155">
        <v>1814</v>
      </c>
      <c r="F426" s="291" t="s">
        <v>302</v>
      </c>
    </row>
    <row r="427" spans="2:6" ht="26" x14ac:dyDescent="0.3">
      <c r="B427" s="15" t="s">
        <v>303</v>
      </c>
      <c r="C427" s="111" t="s">
        <v>299</v>
      </c>
      <c r="D427" s="111" t="s">
        <v>299</v>
      </c>
      <c r="E427" s="111" t="s">
        <v>299</v>
      </c>
      <c r="F427" s="291" t="s">
        <v>304</v>
      </c>
    </row>
    <row r="428" spans="2:6" ht="26" x14ac:dyDescent="0.3">
      <c r="B428" s="15" t="s">
        <v>305</v>
      </c>
      <c r="C428" s="155">
        <v>5347</v>
      </c>
      <c r="D428" s="155">
        <v>4810</v>
      </c>
      <c r="E428" s="155">
        <v>153253</v>
      </c>
      <c r="F428" s="291" t="s">
        <v>306</v>
      </c>
    </row>
    <row r="429" spans="2:6" x14ac:dyDescent="0.3">
      <c r="B429" s="15" t="s">
        <v>307</v>
      </c>
      <c r="C429" s="111" t="s">
        <v>299</v>
      </c>
      <c r="D429" s="111" t="s">
        <v>299</v>
      </c>
      <c r="E429" s="111" t="s">
        <v>299</v>
      </c>
      <c r="F429" s="291" t="s">
        <v>308</v>
      </c>
    </row>
    <row r="430" spans="2:6" x14ac:dyDescent="0.3">
      <c r="B430" s="15" t="s">
        <v>309</v>
      </c>
      <c r="C430" s="155">
        <v>6235</v>
      </c>
      <c r="D430" s="155">
        <v>5280</v>
      </c>
      <c r="E430" s="155">
        <v>78339</v>
      </c>
      <c r="F430" s="227" t="s">
        <v>310</v>
      </c>
    </row>
    <row r="431" spans="2:6" x14ac:dyDescent="0.3">
      <c r="B431" s="15" t="s">
        <v>311</v>
      </c>
      <c r="C431" s="111" t="s">
        <v>299</v>
      </c>
      <c r="D431" s="111" t="s">
        <v>299</v>
      </c>
      <c r="E431" s="111" t="s">
        <v>299</v>
      </c>
      <c r="F431" s="15" t="s">
        <v>312</v>
      </c>
    </row>
    <row r="432" spans="2:6" x14ac:dyDescent="0.3">
      <c r="B432" s="15" t="s">
        <v>313</v>
      </c>
      <c r="C432" s="111" t="s">
        <v>299</v>
      </c>
      <c r="D432" s="111" t="s">
        <v>299</v>
      </c>
      <c r="E432" s="111" t="s">
        <v>299</v>
      </c>
      <c r="F432" s="17" t="s">
        <v>314</v>
      </c>
    </row>
    <row r="433" spans="2:6" ht="26" x14ac:dyDescent="0.3">
      <c r="B433" s="15" t="s">
        <v>315</v>
      </c>
      <c r="C433" s="155">
        <v>2200</v>
      </c>
      <c r="D433" s="155">
        <v>11250</v>
      </c>
      <c r="E433" s="155">
        <v>5400</v>
      </c>
      <c r="F433" s="291" t="s">
        <v>316</v>
      </c>
    </row>
    <row r="434" spans="2:6" x14ac:dyDescent="0.3">
      <c r="B434" s="15" t="s">
        <v>317</v>
      </c>
      <c r="C434" s="155">
        <v>1101</v>
      </c>
      <c r="D434" s="155">
        <v>375819</v>
      </c>
      <c r="E434" s="155">
        <v>374082</v>
      </c>
      <c r="F434" s="227" t="s">
        <v>318</v>
      </c>
    </row>
    <row r="435" spans="2:6" x14ac:dyDescent="0.3">
      <c r="B435" s="15"/>
      <c r="C435" s="155">
        <f>SUM(C422:C434)</f>
        <v>1123032</v>
      </c>
      <c r="D435" s="155">
        <f>SUM(D422:D434)</f>
        <v>2537376</v>
      </c>
      <c r="E435" s="155">
        <f>SUM(E422:E434)</f>
        <v>2585761</v>
      </c>
      <c r="F435" s="227"/>
    </row>
    <row r="436" spans="2:6" x14ac:dyDescent="0.3">
      <c r="B436" s="39" t="s">
        <v>41</v>
      </c>
      <c r="C436" s="148">
        <v>1123032</v>
      </c>
      <c r="D436" s="148">
        <v>2923189</v>
      </c>
      <c r="E436" s="148">
        <v>3211864</v>
      </c>
      <c r="F436" s="292"/>
    </row>
    <row r="437" spans="2:6" x14ac:dyDescent="0.3">
      <c r="B437" s="603" t="s">
        <v>319</v>
      </c>
      <c r="C437" s="604"/>
      <c r="D437" s="604"/>
      <c r="E437" s="604"/>
      <c r="F437" s="605"/>
    </row>
    <row r="438" spans="2:6" x14ac:dyDescent="0.3">
      <c r="B438" s="15" t="s">
        <v>320</v>
      </c>
      <c r="C438" s="111"/>
      <c r="D438" s="111"/>
      <c r="E438" s="111"/>
      <c r="F438" s="227"/>
    </row>
    <row r="439" spans="2:6" x14ac:dyDescent="0.3">
      <c r="B439" s="15" t="s">
        <v>321</v>
      </c>
      <c r="C439" s="111" t="s">
        <v>299</v>
      </c>
      <c r="D439" s="111"/>
      <c r="E439" s="111"/>
      <c r="F439" s="111" t="s">
        <v>24</v>
      </c>
    </row>
    <row r="440" spans="2:6" ht="26" x14ac:dyDescent="0.3">
      <c r="B440" s="15" t="s">
        <v>322</v>
      </c>
      <c r="C440" s="155">
        <v>43420</v>
      </c>
      <c r="D440" s="155">
        <v>47520</v>
      </c>
      <c r="E440" s="155">
        <v>21280</v>
      </c>
      <c r="F440" s="291" t="s">
        <v>323</v>
      </c>
    </row>
    <row r="441" spans="2:6" x14ac:dyDescent="0.3">
      <c r="B441" s="15" t="s">
        <v>324</v>
      </c>
      <c r="C441" s="111" t="s">
        <v>299</v>
      </c>
      <c r="D441" s="155">
        <v>71630</v>
      </c>
      <c r="E441" s="155">
        <v>107741</v>
      </c>
      <c r="F441" s="227" t="s">
        <v>325</v>
      </c>
    </row>
    <row r="442" spans="2:6" x14ac:dyDescent="0.3">
      <c r="B442" s="15" t="s">
        <v>326</v>
      </c>
      <c r="C442" s="293" t="s">
        <v>299</v>
      </c>
      <c r="D442" s="111" t="s">
        <v>299</v>
      </c>
      <c r="E442" s="111" t="s">
        <v>299</v>
      </c>
      <c r="F442" s="227" t="s">
        <v>327</v>
      </c>
    </row>
    <row r="443" spans="2:6" x14ac:dyDescent="0.3">
      <c r="B443" s="15" t="s">
        <v>328</v>
      </c>
      <c r="C443" s="111" t="s">
        <v>299</v>
      </c>
      <c r="D443" s="111" t="s">
        <v>299</v>
      </c>
      <c r="E443" s="111" t="s">
        <v>299</v>
      </c>
      <c r="F443" s="227" t="s">
        <v>24</v>
      </c>
    </row>
    <row r="444" spans="2:6" x14ac:dyDescent="0.3">
      <c r="B444" s="15" t="s">
        <v>329</v>
      </c>
      <c r="C444" s="111" t="s">
        <v>299</v>
      </c>
      <c r="D444" s="111">
        <v>475</v>
      </c>
      <c r="E444" s="111">
        <v>750</v>
      </c>
      <c r="F444" s="227" t="s">
        <v>330</v>
      </c>
    </row>
    <row r="445" spans="2:6" x14ac:dyDescent="0.3">
      <c r="B445" s="15" t="s">
        <v>331</v>
      </c>
      <c r="C445" s="111" t="s">
        <v>299</v>
      </c>
      <c r="D445" s="111" t="s">
        <v>299</v>
      </c>
      <c r="E445" s="111" t="s">
        <v>299</v>
      </c>
      <c r="F445" s="227" t="s">
        <v>327</v>
      </c>
    </row>
    <row r="446" spans="2:6" x14ac:dyDescent="0.3">
      <c r="B446" s="15" t="s">
        <v>332</v>
      </c>
      <c r="C446" s="155">
        <v>16207</v>
      </c>
      <c r="D446" s="111" t="s">
        <v>299</v>
      </c>
      <c r="E446" s="111" t="s">
        <v>299</v>
      </c>
      <c r="F446" s="227" t="s">
        <v>330</v>
      </c>
    </row>
    <row r="447" spans="2:6" x14ac:dyDescent="0.3">
      <c r="B447" s="15" t="s">
        <v>333</v>
      </c>
      <c r="C447" s="155">
        <v>4640</v>
      </c>
      <c r="D447" s="155">
        <v>2840</v>
      </c>
      <c r="E447" s="155">
        <v>1200</v>
      </c>
      <c r="F447" s="227" t="s">
        <v>334</v>
      </c>
    </row>
    <row r="448" spans="2:6" x14ac:dyDescent="0.3">
      <c r="B448" s="15" t="s">
        <v>335</v>
      </c>
      <c r="C448" s="111" t="s">
        <v>299</v>
      </c>
      <c r="D448" s="111" t="s">
        <v>299</v>
      </c>
      <c r="E448" s="111" t="s">
        <v>299</v>
      </c>
      <c r="F448" s="227" t="s">
        <v>24</v>
      </c>
    </row>
    <row r="449" spans="2:6" x14ac:dyDescent="0.3">
      <c r="B449" s="15" t="s">
        <v>336</v>
      </c>
      <c r="C449" s="111" t="s">
        <v>299</v>
      </c>
      <c r="D449" s="111" t="s">
        <v>299</v>
      </c>
      <c r="E449" s="111" t="s">
        <v>299</v>
      </c>
      <c r="F449" s="227" t="s">
        <v>337</v>
      </c>
    </row>
    <row r="450" spans="2:6" x14ac:dyDescent="0.3">
      <c r="B450" s="15" t="s">
        <v>338</v>
      </c>
      <c r="C450" s="111" t="s">
        <v>299</v>
      </c>
      <c r="D450" s="111" t="s">
        <v>299</v>
      </c>
      <c r="E450" s="111" t="s">
        <v>299</v>
      </c>
      <c r="F450" s="227" t="s">
        <v>24</v>
      </c>
    </row>
    <row r="451" spans="2:6" x14ac:dyDescent="0.3">
      <c r="B451" s="15" t="s">
        <v>339</v>
      </c>
      <c r="C451" s="111" t="s">
        <v>299</v>
      </c>
      <c r="D451" s="155">
        <v>8940</v>
      </c>
      <c r="E451" s="111" t="s">
        <v>299</v>
      </c>
      <c r="F451" s="227" t="s">
        <v>18</v>
      </c>
    </row>
    <row r="452" spans="2:6" ht="26" x14ac:dyDescent="0.3">
      <c r="B452" s="15" t="s">
        <v>340</v>
      </c>
      <c r="C452" s="111" t="s">
        <v>299</v>
      </c>
      <c r="D452" s="111" t="s">
        <v>299</v>
      </c>
      <c r="E452" s="111" t="s">
        <v>299</v>
      </c>
      <c r="F452" s="291" t="s">
        <v>341</v>
      </c>
    </row>
    <row r="453" spans="2:6" x14ac:dyDescent="0.3">
      <c r="B453" s="15" t="s">
        <v>342</v>
      </c>
      <c r="C453" s="111" t="s">
        <v>299</v>
      </c>
      <c r="D453" s="111" t="s">
        <v>299</v>
      </c>
      <c r="E453" s="111" t="s">
        <v>299</v>
      </c>
      <c r="F453" s="227" t="s">
        <v>343</v>
      </c>
    </row>
    <row r="454" spans="2:6" x14ac:dyDescent="0.3">
      <c r="B454" s="15" t="s">
        <v>344</v>
      </c>
      <c r="C454" s="293" t="s">
        <v>299</v>
      </c>
      <c r="D454" s="111" t="s">
        <v>299</v>
      </c>
      <c r="E454" s="111" t="s">
        <v>299</v>
      </c>
      <c r="F454" s="227" t="s">
        <v>24</v>
      </c>
    </row>
    <row r="455" spans="2:6" x14ac:dyDescent="0.3">
      <c r="B455" s="15" t="s">
        <v>345</v>
      </c>
      <c r="C455" s="111" t="s">
        <v>299</v>
      </c>
      <c r="D455" s="111" t="s">
        <v>299</v>
      </c>
      <c r="E455" s="111" t="s">
        <v>299</v>
      </c>
      <c r="F455" s="227" t="s">
        <v>18</v>
      </c>
    </row>
    <row r="456" spans="2:6" x14ac:dyDescent="0.3">
      <c r="B456" s="15" t="s">
        <v>346</v>
      </c>
      <c r="C456" s="111" t="s">
        <v>299</v>
      </c>
      <c r="D456" s="155">
        <v>28224</v>
      </c>
      <c r="E456" s="155">
        <v>8536</v>
      </c>
      <c r="F456" s="227" t="s">
        <v>318</v>
      </c>
    </row>
    <row r="457" spans="2:6" x14ac:dyDescent="0.3">
      <c r="B457" s="15" t="s">
        <v>347</v>
      </c>
      <c r="C457" s="111" t="s">
        <v>299</v>
      </c>
      <c r="D457" s="111" t="s">
        <v>299</v>
      </c>
      <c r="E457" s="111" t="s">
        <v>299</v>
      </c>
      <c r="F457" s="227" t="s">
        <v>24</v>
      </c>
    </row>
    <row r="458" spans="2:6" x14ac:dyDescent="0.3">
      <c r="B458" s="15" t="s">
        <v>348</v>
      </c>
      <c r="C458" s="111" t="s">
        <v>299</v>
      </c>
      <c r="D458" s="111">
        <v>627</v>
      </c>
      <c r="E458" s="111" t="s">
        <v>299</v>
      </c>
      <c r="F458" s="227" t="s">
        <v>27</v>
      </c>
    </row>
    <row r="459" spans="2:6" x14ac:dyDescent="0.3">
      <c r="B459" s="15" t="s">
        <v>349</v>
      </c>
      <c r="C459" s="111" t="s">
        <v>299</v>
      </c>
      <c r="D459" s="111" t="s">
        <v>299</v>
      </c>
      <c r="E459" s="111" t="s">
        <v>299</v>
      </c>
      <c r="F459" s="227" t="s">
        <v>24</v>
      </c>
    </row>
    <row r="460" spans="2:6" x14ac:dyDescent="0.3">
      <c r="B460" s="15" t="s">
        <v>350</v>
      </c>
      <c r="C460" s="111" t="s">
        <v>299</v>
      </c>
      <c r="D460" s="111" t="s">
        <v>299</v>
      </c>
      <c r="E460" s="111" t="s">
        <v>299</v>
      </c>
      <c r="F460" s="227" t="s">
        <v>24</v>
      </c>
    </row>
    <row r="461" spans="2:6" x14ac:dyDescent="0.3">
      <c r="B461" s="15" t="s">
        <v>351</v>
      </c>
      <c r="C461" s="111" t="s">
        <v>299</v>
      </c>
      <c r="D461" s="111" t="s">
        <v>299</v>
      </c>
      <c r="E461" s="111" t="s">
        <v>299</v>
      </c>
      <c r="F461" s="227" t="s">
        <v>24</v>
      </c>
    </row>
    <row r="462" spans="2:6" x14ac:dyDescent="0.3">
      <c r="B462" s="15" t="s">
        <v>352</v>
      </c>
      <c r="C462" s="111" t="s">
        <v>299</v>
      </c>
      <c r="D462" s="111" t="s">
        <v>299</v>
      </c>
      <c r="E462" s="155">
        <v>2400</v>
      </c>
      <c r="F462" s="227" t="s">
        <v>330</v>
      </c>
    </row>
    <row r="463" spans="2:6" x14ac:dyDescent="0.3">
      <c r="B463" s="15" t="s">
        <v>353</v>
      </c>
      <c r="C463" s="111" t="s">
        <v>299</v>
      </c>
      <c r="D463" s="111" t="s">
        <v>299</v>
      </c>
      <c r="E463" s="155">
        <v>2520</v>
      </c>
      <c r="F463" s="227" t="s">
        <v>354</v>
      </c>
    </row>
    <row r="464" spans="2:6" x14ac:dyDescent="0.3">
      <c r="B464" s="15" t="s">
        <v>355</v>
      </c>
      <c r="C464" s="155">
        <v>3860</v>
      </c>
      <c r="D464" s="155">
        <v>8103</v>
      </c>
      <c r="E464" s="155">
        <v>16021</v>
      </c>
      <c r="F464" s="227" t="s">
        <v>356</v>
      </c>
    </row>
    <row r="465" spans="2:6" x14ac:dyDescent="0.3">
      <c r="B465" s="39" t="s">
        <v>41</v>
      </c>
      <c r="C465" s="148">
        <v>68127</v>
      </c>
      <c r="D465" s="148">
        <v>168359</v>
      </c>
      <c r="E465" s="148">
        <v>160448</v>
      </c>
      <c r="F465" s="227"/>
    </row>
    <row r="466" spans="2:6" x14ac:dyDescent="0.3">
      <c r="B466" s="606" t="s">
        <v>288</v>
      </c>
      <c r="C466" s="546"/>
    </row>
    <row r="468" spans="2:6" ht="31" customHeight="1" x14ac:dyDescent="0.3">
      <c r="B468" s="548" t="s">
        <v>731</v>
      </c>
      <c r="C468" s="548"/>
      <c r="D468" s="117"/>
    </row>
    <row r="469" spans="2:6" x14ac:dyDescent="0.3">
      <c r="B469" s="36" t="s">
        <v>50</v>
      </c>
      <c r="C469" s="36" t="s">
        <v>357</v>
      </c>
    </row>
    <row r="470" spans="2:6" x14ac:dyDescent="0.3">
      <c r="B470" s="33">
        <v>2020</v>
      </c>
      <c r="C470" s="16">
        <v>1123032</v>
      </c>
    </row>
    <row r="471" spans="2:6" x14ac:dyDescent="0.3">
      <c r="B471" s="33">
        <v>2021</v>
      </c>
      <c r="C471" s="16">
        <v>2923189</v>
      </c>
    </row>
    <row r="472" spans="2:6" x14ac:dyDescent="0.3">
      <c r="B472" s="33">
        <v>2022</v>
      </c>
      <c r="C472" s="16">
        <v>3211864</v>
      </c>
    </row>
    <row r="473" spans="2:6" x14ac:dyDescent="0.3">
      <c r="B473" s="606" t="s">
        <v>288</v>
      </c>
      <c r="C473" s="546"/>
    </row>
    <row r="475" spans="2:6" ht="29.5" customHeight="1" x14ac:dyDescent="0.3">
      <c r="B475" s="548" t="s">
        <v>732</v>
      </c>
      <c r="C475" s="548"/>
      <c r="D475" s="117"/>
    </row>
    <row r="476" spans="2:6" x14ac:dyDescent="0.3">
      <c r="B476" s="36" t="s">
        <v>50</v>
      </c>
      <c r="C476" s="36" t="s">
        <v>733</v>
      </c>
    </row>
    <row r="477" spans="2:6" x14ac:dyDescent="0.3">
      <c r="B477" s="33">
        <v>2020</v>
      </c>
      <c r="C477" s="16">
        <v>68127</v>
      </c>
    </row>
    <row r="478" spans="2:6" x14ac:dyDescent="0.3">
      <c r="B478" s="33">
        <v>2021</v>
      </c>
      <c r="C478" s="16">
        <v>168359</v>
      </c>
    </row>
    <row r="479" spans="2:6" x14ac:dyDescent="0.3">
      <c r="B479" s="33">
        <v>2022</v>
      </c>
      <c r="C479" s="16">
        <v>160448</v>
      </c>
    </row>
    <row r="480" spans="2:6" x14ac:dyDescent="0.3">
      <c r="B480" s="606" t="s">
        <v>288</v>
      </c>
      <c r="C480" s="546"/>
    </row>
    <row r="482" spans="2:5" x14ac:dyDescent="0.3">
      <c r="B482" s="548" t="s">
        <v>734</v>
      </c>
      <c r="C482" s="548"/>
      <c r="D482" s="548"/>
      <c r="E482" s="548"/>
    </row>
    <row r="483" spans="2:5" x14ac:dyDescent="0.3">
      <c r="B483" s="12" t="s">
        <v>0</v>
      </c>
      <c r="C483" s="14">
        <v>2020</v>
      </c>
      <c r="D483" s="14">
        <v>2021</v>
      </c>
      <c r="E483" s="14">
        <v>2022</v>
      </c>
    </row>
    <row r="484" spans="2:5" x14ac:dyDescent="0.3">
      <c r="B484" s="3" t="s">
        <v>1</v>
      </c>
      <c r="C484" s="33">
        <v>6</v>
      </c>
      <c r="D484" s="33">
        <v>6</v>
      </c>
      <c r="E484" s="33">
        <v>6</v>
      </c>
    </row>
    <row r="485" spans="2:5" x14ac:dyDescent="0.3">
      <c r="B485" s="3" t="s">
        <v>2</v>
      </c>
      <c r="C485" s="33">
        <v>0</v>
      </c>
      <c r="D485" s="33">
        <v>1</v>
      </c>
      <c r="E485" s="33">
        <v>1</v>
      </c>
    </row>
    <row r="486" spans="2:5" x14ac:dyDescent="0.3">
      <c r="B486" s="3" t="s">
        <v>3</v>
      </c>
      <c r="C486" s="33">
        <v>6</v>
      </c>
      <c r="D486" s="33">
        <v>6</v>
      </c>
      <c r="E486" s="33">
        <v>6</v>
      </c>
    </row>
    <row r="487" spans="2:5" x14ac:dyDescent="0.3">
      <c r="B487" s="3" t="s">
        <v>4</v>
      </c>
      <c r="C487" s="33">
        <v>0</v>
      </c>
      <c r="D487" s="33">
        <v>4</v>
      </c>
      <c r="E487" s="33">
        <v>7</v>
      </c>
    </row>
    <row r="488" spans="2:5" x14ac:dyDescent="0.3">
      <c r="B488" s="3" t="s">
        <v>5</v>
      </c>
      <c r="C488" s="33">
        <v>0</v>
      </c>
      <c r="D488" s="33">
        <v>0</v>
      </c>
      <c r="E488" s="33">
        <v>0</v>
      </c>
    </row>
    <row r="489" spans="2:5" x14ac:dyDescent="0.3">
      <c r="B489" s="3" t="s">
        <v>6</v>
      </c>
      <c r="C489" s="33">
        <v>0</v>
      </c>
      <c r="D489" s="33">
        <v>0</v>
      </c>
      <c r="E489" s="33">
        <v>0</v>
      </c>
    </row>
    <row r="490" spans="2:5" x14ac:dyDescent="0.3">
      <c r="B490" s="3" t="s">
        <v>7</v>
      </c>
      <c r="C490" s="33">
        <v>1</v>
      </c>
      <c r="D490" s="33">
        <v>1</v>
      </c>
      <c r="E490" s="33">
        <v>1</v>
      </c>
    </row>
    <row r="491" spans="2:5" x14ac:dyDescent="0.3">
      <c r="B491" s="3" t="s">
        <v>8</v>
      </c>
      <c r="C491" s="33">
        <v>0</v>
      </c>
      <c r="D491" s="33">
        <v>0</v>
      </c>
      <c r="E491" s="33">
        <v>0</v>
      </c>
    </row>
    <row r="492" spans="2:5" x14ac:dyDescent="0.3">
      <c r="B492" s="3" t="s">
        <v>9</v>
      </c>
      <c r="C492" s="33">
        <v>0</v>
      </c>
      <c r="D492" s="33">
        <v>5</v>
      </c>
      <c r="E492" s="33">
        <v>5</v>
      </c>
    </row>
    <row r="493" spans="2:5" x14ac:dyDescent="0.3">
      <c r="B493" s="3" t="s">
        <v>10</v>
      </c>
      <c r="C493" s="33">
        <v>9</v>
      </c>
      <c r="D493" s="33">
        <v>9</v>
      </c>
      <c r="E493" s="33">
        <v>9</v>
      </c>
    </row>
    <row r="494" spans="2:5" x14ac:dyDescent="0.3">
      <c r="B494" s="3" t="s">
        <v>11</v>
      </c>
      <c r="C494" s="33">
        <v>0</v>
      </c>
      <c r="D494" s="33">
        <v>0</v>
      </c>
      <c r="E494" s="33">
        <v>0</v>
      </c>
    </row>
    <row r="495" spans="2:5" x14ac:dyDescent="0.3">
      <c r="B495" s="3" t="s">
        <v>12</v>
      </c>
      <c r="C495" s="33">
        <v>10</v>
      </c>
      <c r="D495" s="33">
        <v>11</v>
      </c>
      <c r="E495" s="33">
        <v>12</v>
      </c>
    </row>
    <row r="496" spans="2:5" x14ac:dyDescent="0.3">
      <c r="B496" s="3" t="s">
        <v>13</v>
      </c>
      <c r="C496" s="33">
        <v>0</v>
      </c>
      <c r="D496" s="33">
        <v>2</v>
      </c>
      <c r="E496" s="33">
        <v>2</v>
      </c>
    </row>
    <row r="497" spans="2:5" x14ac:dyDescent="0.3">
      <c r="B497" s="3" t="s">
        <v>14</v>
      </c>
      <c r="C497" s="33">
        <v>3</v>
      </c>
      <c r="D497" s="33">
        <v>0</v>
      </c>
      <c r="E497" s="33">
        <v>0</v>
      </c>
    </row>
    <row r="498" spans="2:5" x14ac:dyDescent="0.3">
      <c r="B498" s="3" t="s">
        <v>15</v>
      </c>
      <c r="C498" s="33">
        <v>0</v>
      </c>
      <c r="D498" s="33">
        <v>0</v>
      </c>
      <c r="E498" s="33">
        <v>0</v>
      </c>
    </row>
    <row r="499" spans="2:5" x14ac:dyDescent="0.3">
      <c r="B499" s="3" t="s">
        <v>16</v>
      </c>
      <c r="C499" s="33">
        <v>0</v>
      </c>
      <c r="D499" s="33">
        <v>0</v>
      </c>
      <c r="E499" s="33">
        <v>0</v>
      </c>
    </row>
    <row r="500" spans="2:5" x14ac:dyDescent="0.3">
      <c r="B500" s="3" t="s">
        <v>17</v>
      </c>
      <c r="C500" s="33">
        <v>0</v>
      </c>
      <c r="D500" s="33">
        <v>0</v>
      </c>
      <c r="E500" s="33">
        <v>0</v>
      </c>
    </row>
    <row r="501" spans="2:5" x14ac:dyDescent="0.3">
      <c r="B501" s="3" t="s">
        <v>18</v>
      </c>
      <c r="C501" s="33">
        <v>0</v>
      </c>
      <c r="D501" s="33">
        <v>0</v>
      </c>
      <c r="E501" s="33">
        <v>0</v>
      </c>
    </row>
    <row r="502" spans="2:5" x14ac:dyDescent="0.3">
      <c r="B502" s="3" t="s">
        <v>19</v>
      </c>
      <c r="C502" s="33">
        <v>9</v>
      </c>
      <c r="D502" s="33">
        <v>9</v>
      </c>
      <c r="E502" s="33">
        <v>10</v>
      </c>
    </row>
    <row r="503" spans="2:5" x14ac:dyDescent="0.3">
      <c r="B503" s="3" t="s">
        <v>20</v>
      </c>
      <c r="C503" s="33">
        <v>0</v>
      </c>
      <c r="D503" s="33">
        <v>0</v>
      </c>
      <c r="E503" s="33">
        <v>0</v>
      </c>
    </row>
    <row r="504" spans="2:5" x14ac:dyDescent="0.3">
      <c r="B504" s="3" t="s">
        <v>21</v>
      </c>
      <c r="C504" s="33">
        <v>0</v>
      </c>
      <c r="D504" s="33">
        <v>0</v>
      </c>
      <c r="E504" s="33">
        <v>0</v>
      </c>
    </row>
    <row r="505" spans="2:5" x14ac:dyDescent="0.3">
      <c r="B505" s="3" t="s">
        <v>22</v>
      </c>
      <c r="C505" s="33">
        <v>0</v>
      </c>
      <c r="D505" s="33">
        <v>0</v>
      </c>
      <c r="E505" s="33">
        <v>0</v>
      </c>
    </row>
    <row r="506" spans="2:5" x14ac:dyDescent="0.3">
      <c r="B506" s="3" t="s">
        <v>23</v>
      </c>
      <c r="C506" s="33">
        <v>0</v>
      </c>
      <c r="D506" s="33">
        <v>0</v>
      </c>
      <c r="E506" s="33">
        <v>0</v>
      </c>
    </row>
    <row r="507" spans="2:5" x14ac:dyDescent="0.3">
      <c r="B507" s="3" t="s">
        <v>24</v>
      </c>
      <c r="C507" s="33">
        <v>112</v>
      </c>
      <c r="D507" s="33">
        <v>110</v>
      </c>
      <c r="E507" s="33">
        <v>114</v>
      </c>
    </row>
    <row r="508" spans="2:5" x14ac:dyDescent="0.3">
      <c r="B508" s="3" t="s">
        <v>25</v>
      </c>
      <c r="C508" s="33">
        <v>1</v>
      </c>
      <c r="D508" s="33">
        <v>1</v>
      </c>
      <c r="E508" s="33">
        <v>1</v>
      </c>
    </row>
    <row r="509" spans="2:5" x14ac:dyDescent="0.3">
      <c r="B509" s="3" t="s">
        <v>26</v>
      </c>
      <c r="C509" s="33">
        <v>0</v>
      </c>
      <c r="D509" s="33">
        <v>0</v>
      </c>
      <c r="E509" s="33">
        <v>0</v>
      </c>
    </row>
    <row r="510" spans="2:5" x14ac:dyDescent="0.3">
      <c r="B510" s="3" t="s">
        <v>27</v>
      </c>
      <c r="C510" s="33">
        <v>4</v>
      </c>
      <c r="D510" s="33">
        <v>6</v>
      </c>
      <c r="E510" s="33">
        <v>7</v>
      </c>
    </row>
    <row r="511" spans="2:5" x14ac:dyDescent="0.3">
      <c r="B511" s="3" t="s">
        <v>28</v>
      </c>
      <c r="C511" s="33">
        <v>0</v>
      </c>
      <c r="D511" s="33">
        <v>0</v>
      </c>
      <c r="E511" s="33">
        <v>1</v>
      </c>
    </row>
    <row r="512" spans="2:5" x14ac:dyDescent="0.3">
      <c r="B512" s="3" t="s">
        <v>29</v>
      </c>
      <c r="C512" s="33">
        <v>1</v>
      </c>
      <c r="D512" s="33">
        <v>2</v>
      </c>
      <c r="E512" s="33">
        <v>2</v>
      </c>
    </row>
    <row r="513" spans="2:5" x14ac:dyDescent="0.3">
      <c r="B513" s="3" t="s">
        <v>30</v>
      </c>
      <c r="C513" s="33">
        <v>0</v>
      </c>
      <c r="D513" s="33">
        <v>0</v>
      </c>
      <c r="E513" s="33">
        <v>0</v>
      </c>
    </row>
    <row r="514" spans="2:5" x14ac:dyDescent="0.3">
      <c r="B514" s="3" t="s">
        <v>31</v>
      </c>
      <c r="C514" s="33">
        <v>1</v>
      </c>
      <c r="D514" s="33">
        <v>1</v>
      </c>
      <c r="E514" s="33">
        <v>1</v>
      </c>
    </row>
    <row r="515" spans="2:5" x14ac:dyDescent="0.3">
      <c r="B515" s="3" t="s">
        <v>32</v>
      </c>
      <c r="C515" s="33">
        <v>4</v>
      </c>
      <c r="D515" s="33">
        <v>6</v>
      </c>
      <c r="E515" s="33">
        <v>6</v>
      </c>
    </row>
    <row r="516" spans="2:5" x14ac:dyDescent="0.3">
      <c r="B516" s="3" t="s">
        <v>33</v>
      </c>
      <c r="C516" s="33">
        <v>0</v>
      </c>
      <c r="D516" s="33">
        <v>0</v>
      </c>
      <c r="E516" s="33">
        <v>0</v>
      </c>
    </row>
    <row r="517" spans="2:5" x14ac:dyDescent="0.3">
      <c r="B517" s="3" t="s">
        <v>34</v>
      </c>
      <c r="C517" s="33">
        <v>0</v>
      </c>
      <c r="D517" s="33">
        <v>0</v>
      </c>
      <c r="E517" s="33">
        <v>0</v>
      </c>
    </row>
    <row r="518" spans="2:5" x14ac:dyDescent="0.3">
      <c r="B518" s="3" t="s">
        <v>35</v>
      </c>
      <c r="C518" s="33">
        <v>0</v>
      </c>
      <c r="D518" s="33">
        <v>0</v>
      </c>
      <c r="E518" s="33">
        <v>0</v>
      </c>
    </row>
    <row r="519" spans="2:5" x14ac:dyDescent="0.3">
      <c r="B519" s="3" t="s">
        <v>36</v>
      </c>
      <c r="C519" s="33">
        <v>0</v>
      </c>
      <c r="D519" s="33">
        <v>0</v>
      </c>
      <c r="E519" s="33">
        <v>0</v>
      </c>
    </row>
    <row r="520" spans="2:5" x14ac:dyDescent="0.3">
      <c r="B520" s="3" t="s">
        <v>37</v>
      </c>
      <c r="C520" s="33">
        <v>15</v>
      </c>
      <c r="D520" s="33">
        <v>15</v>
      </c>
      <c r="E520" s="33">
        <v>17</v>
      </c>
    </row>
    <row r="521" spans="2:5" x14ac:dyDescent="0.3">
      <c r="B521" s="6" t="s">
        <v>41</v>
      </c>
      <c r="C521" s="54">
        <f>SUM(C484:C520)</f>
        <v>182</v>
      </c>
      <c r="D521" s="54">
        <f>SUM(D484:D520)</f>
        <v>195</v>
      </c>
      <c r="E521" s="54">
        <f>SUM(E484:E520)</f>
        <v>208</v>
      </c>
    </row>
    <row r="522" spans="2:5" x14ac:dyDescent="0.3">
      <c r="B522" s="596" t="s">
        <v>359</v>
      </c>
      <c r="C522" s="596"/>
      <c r="D522" s="596"/>
      <c r="E522" s="596"/>
    </row>
    <row r="524" spans="2:5" x14ac:dyDescent="0.3">
      <c r="B524" s="548" t="s">
        <v>358</v>
      </c>
      <c r="C524" s="548"/>
      <c r="D524" s="548"/>
      <c r="E524" s="548"/>
    </row>
    <row r="525" spans="2:5" x14ac:dyDescent="0.3">
      <c r="B525" s="14" t="s">
        <v>50</v>
      </c>
      <c r="C525" s="36">
        <v>2020</v>
      </c>
      <c r="D525" s="36">
        <v>2021</v>
      </c>
      <c r="E525" s="36">
        <v>2022</v>
      </c>
    </row>
    <row r="526" spans="2:5" x14ac:dyDescent="0.3">
      <c r="B526" s="33" t="s">
        <v>41</v>
      </c>
      <c r="C526" s="33">
        <v>182</v>
      </c>
      <c r="D526" s="33">
        <v>195</v>
      </c>
      <c r="E526" s="33">
        <v>208</v>
      </c>
    </row>
    <row r="527" spans="2:5" x14ac:dyDescent="0.3">
      <c r="B527" s="596" t="s">
        <v>359</v>
      </c>
      <c r="C527" s="596"/>
      <c r="D527" s="596"/>
      <c r="E527" s="596"/>
    </row>
  </sheetData>
  <mergeCells count="82">
    <mergeCell ref="C49:D50"/>
    <mergeCell ref="G3:H3"/>
    <mergeCell ref="B2:H2"/>
    <mergeCell ref="D54:D55"/>
    <mergeCell ref="E3:F3"/>
    <mergeCell ref="B49:B51"/>
    <mergeCell ref="C52:C53"/>
    <mergeCell ref="B52:B53"/>
    <mergeCell ref="C3:D3"/>
    <mergeCell ref="B46:H46"/>
    <mergeCell ref="B54:B55"/>
    <mergeCell ref="B385:E385"/>
    <mergeCell ref="B106:C106"/>
    <mergeCell ref="B3:B4"/>
    <mergeCell ref="D52:D53"/>
    <mergeCell ref="E377:E378"/>
    <mergeCell ref="B376:E376"/>
    <mergeCell ref="B277:J277"/>
    <mergeCell ref="B377:B378"/>
    <mergeCell ref="B301:E301"/>
    <mergeCell ref="B302:B303"/>
    <mergeCell ref="C302:E302"/>
    <mergeCell ref="B326:H326"/>
    <mergeCell ref="G327:H327"/>
    <mergeCell ref="B48:D48"/>
    <mergeCell ref="B108:E108"/>
    <mergeCell ref="B142:B143"/>
    <mergeCell ref="B57:D57"/>
    <mergeCell ref="B99:F99"/>
    <mergeCell ref="F186:F187"/>
    <mergeCell ref="B59:E59"/>
    <mergeCell ref="C54:C55"/>
    <mergeCell ref="B127:E127"/>
    <mergeCell ref="B101:C101"/>
    <mergeCell ref="G142:J142"/>
    <mergeCell ref="B141:N141"/>
    <mergeCell ref="E188:E189"/>
    <mergeCell ref="C142:F142"/>
    <mergeCell ref="B473:C473"/>
    <mergeCell ref="K142:N142"/>
    <mergeCell ref="B188:B189"/>
    <mergeCell ref="B186:B187"/>
    <mergeCell ref="C186:C187"/>
    <mergeCell ref="D188:D189"/>
    <mergeCell ref="B184:F184"/>
    <mergeCell ref="B406:C406"/>
    <mergeCell ref="B417:C417"/>
    <mergeCell ref="B387:E387"/>
    <mergeCell ref="C188:C189"/>
    <mergeCell ref="B408:E408"/>
    <mergeCell ref="B480:C480"/>
    <mergeCell ref="B475:C475"/>
    <mergeCell ref="B482:E482"/>
    <mergeCell ref="B294:J294"/>
    <mergeCell ref="B466:C466"/>
    <mergeCell ref="D377:D378"/>
    <mergeCell ref="B327:B328"/>
    <mergeCell ref="C327:D327"/>
    <mergeCell ref="E327:F327"/>
    <mergeCell ref="B400:C400"/>
    <mergeCell ref="B398:C398"/>
    <mergeCell ref="C388:D388"/>
    <mergeCell ref="B419:F419"/>
    <mergeCell ref="B388:B389"/>
    <mergeCell ref="C401:C402"/>
    <mergeCell ref="B401:B402"/>
    <mergeCell ref="B527:E527"/>
    <mergeCell ref="B420:F420"/>
    <mergeCell ref="B260:J260"/>
    <mergeCell ref="C194:M194"/>
    <mergeCell ref="E186:E187"/>
    <mergeCell ref="B193:M193"/>
    <mergeCell ref="D186:D187"/>
    <mergeCell ref="B524:E524"/>
    <mergeCell ref="C377:C378"/>
    <mergeCell ref="B369:C369"/>
    <mergeCell ref="F188:F189"/>
    <mergeCell ref="B236:L236"/>
    <mergeCell ref="B468:C468"/>
    <mergeCell ref="B437:F437"/>
    <mergeCell ref="B243:J243"/>
    <mergeCell ref="B522:E5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63"/>
  <sheetViews>
    <sheetView workbookViewId="0">
      <selection activeCell="A173" sqref="A173"/>
    </sheetView>
  </sheetViews>
  <sheetFormatPr defaultColWidth="10" defaultRowHeight="13" x14ac:dyDescent="0.35"/>
  <cols>
    <col min="1" max="1" width="10" style="32"/>
    <col min="2" max="2" width="17.1796875" style="32" customWidth="1"/>
    <col min="3" max="3" width="10.81640625" style="32" customWidth="1"/>
    <col min="4" max="7" width="8.90625" style="32" bestFit="1" customWidth="1"/>
    <col min="8" max="8" width="19.08984375" style="32" customWidth="1"/>
    <col min="9" max="16384" width="10" style="32"/>
  </cols>
  <sheetData>
    <row r="1" spans="2:5" ht="14" x14ac:dyDescent="0.35">
      <c r="B1" s="481" t="s">
        <v>858</v>
      </c>
    </row>
    <row r="2" spans="2:5" ht="30.5" customHeight="1" x14ac:dyDescent="0.3">
      <c r="B2" s="499" t="s">
        <v>734</v>
      </c>
      <c r="C2" s="499"/>
      <c r="D2" s="499"/>
      <c r="E2" s="499"/>
    </row>
    <row r="3" spans="2:5" x14ac:dyDescent="0.3">
      <c r="B3" s="12" t="s">
        <v>0</v>
      </c>
      <c r="C3" s="14">
        <v>2020</v>
      </c>
      <c r="D3" s="14">
        <v>2021</v>
      </c>
      <c r="E3" s="14">
        <v>2022</v>
      </c>
    </row>
    <row r="4" spans="2:5" x14ac:dyDescent="0.3">
      <c r="B4" s="3" t="s">
        <v>1</v>
      </c>
      <c r="C4" s="33">
        <v>6</v>
      </c>
      <c r="D4" s="33">
        <v>6</v>
      </c>
      <c r="E4" s="33">
        <v>6</v>
      </c>
    </row>
    <row r="5" spans="2:5" x14ac:dyDescent="0.3">
      <c r="B5" s="3" t="s">
        <v>2</v>
      </c>
      <c r="C5" s="33">
        <v>0</v>
      </c>
      <c r="D5" s="33">
        <v>1</v>
      </c>
      <c r="E5" s="33">
        <v>1</v>
      </c>
    </row>
    <row r="6" spans="2:5" x14ac:dyDescent="0.3">
      <c r="B6" s="3" t="s">
        <v>3</v>
      </c>
      <c r="C6" s="33">
        <v>6</v>
      </c>
      <c r="D6" s="33">
        <v>6</v>
      </c>
      <c r="E6" s="33">
        <v>6</v>
      </c>
    </row>
    <row r="7" spans="2:5" x14ac:dyDescent="0.3">
      <c r="B7" s="3" t="s">
        <v>4</v>
      </c>
      <c r="C7" s="33">
        <v>0</v>
      </c>
      <c r="D7" s="33">
        <v>4</v>
      </c>
      <c r="E7" s="33">
        <v>7</v>
      </c>
    </row>
    <row r="8" spans="2:5" x14ac:dyDescent="0.3">
      <c r="B8" s="3" t="s">
        <v>5</v>
      </c>
      <c r="C8" s="33">
        <v>0</v>
      </c>
      <c r="D8" s="33">
        <v>0</v>
      </c>
      <c r="E8" s="33">
        <v>0</v>
      </c>
    </row>
    <row r="9" spans="2:5" x14ac:dyDescent="0.3">
      <c r="B9" s="3" t="s">
        <v>6</v>
      </c>
      <c r="C9" s="33">
        <v>0</v>
      </c>
      <c r="D9" s="33">
        <v>0</v>
      </c>
      <c r="E9" s="33">
        <v>0</v>
      </c>
    </row>
    <row r="10" spans="2:5" x14ac:dyDescent="0.3">
      <c r="B10" s="3" t="s">
        <v>7</v>
      </c>
      <c r="C10" s="33">
        <v>1</v>
      </c>
      <c r="D10" s="33">
        <v>1</v>
      </c>
      <c r="E10" s="33">
        <v>1</v>
      </c>
    </row>
    <row r="11" spans="2:5" x14ac:dyDescent="0.3">
      <c r="B11" s="3" t="s">
        <v>8</v>
      </c>
      <c r="C11" s="33">
        <v>0</v>
      </c>
      <c r="D11" s="33">
        <v>0</v>
      </c>
      <c r="E11" s="33">
        <v>0</v>
      </c>
    </row>
    <row r="12" spans="2:5" x14ac:dyDescent="0.3">
      <c r="B12" s="3" t="s">
        <v>9</v>
      </c>
      <c r="C12" s="33">
        <v>0</v>
      </c>
      <c r="D12" s="33">
        <v>5</v>
      </c>
      <c r="E12" s="33">
        <v>5</v>
      </c>
    </row>
    <row r="13" spans="2:5" x14ac:dyDescent="0.3">
      <c r="B13" s="3" t="s">
        <v>10</v>
      </c>
      <c r="C13" s="33">
        <v>9</v>
      </c>
      <c r="D13" s="33">
        <v>9</v>
      </c>
      <c r="E13" s="33">
        <v>9</v>
      </c>
    </row>
    <row r="14" spans="2:5" x14ac:dyDescent="0.3">
      <c r="B14" s="3" t="s">
        <v>11</v>
      </c>
      <c r="C14" s="33">
        <v>0</v>
      </c>
      <c r="D14" s="33">
        <v>0</v>
      </c>
      <c r="E14" s="33">
        <v>0</v>
      </c>
    </row>
    <row r="15" spans="2:5" x14ac:dyDescent="0.3">
      <c r="B15" s="3" t="s">
        <v>12</v>
      </c>
      <c r="C15" s="33">
        <v>10</v>
      </c>
      <c r="D15" s="33">
        <v>11</v>
      </c>
      <c r="E15" s="33">
        <v>12</v>
      </c>
    </row>
    <row r="16" spans="2:5" x14ac:dyDescent="0.3">
      <c r="B16" s="3" t="s">
        <v>13</v>
      </c>
      <c r="C16" s="33">
        <v>0</v>
      </c>
      <c r="D16" s="33">
        <v>2</v>
      </c>
      <c r="E16" s="33">
        <v>2</v>
      </c>
    </row>
    <row r="17" spans="2:5" x14ac:dyDescent="0.3">
      <c r="B17" s="3" t="s">
        <v>14</v>
      </c>
      <c r="C17" s="33">
        <v>3</v>
      </c>
      <c r="D17" s="33">
        <v>0</v>
      </c>
      <c r="E17" s="33">
        <v>0</v>
      </c>
    </row>
    <row r="18" spans="2:5" x14ac:dyDescent="0.3">
      <c r="B18" s="3" t="s">
        <v>15</v>
      </c>
      <c r="C18" s="33">
        <v>0</v>
      </c>
      <c r="D18" s="33">
        <v>0</v>
      </c>
      <c r="E18" s="33">
        <v>0</v>
      </c>
    </row>
    <row r="19" spans="2:5" x14ac:dyDescent="0.3">
      <c r="B19" s="3" t="s">
        <v>16</v>
      </c>
      <c r="C19" s="33">
        <v>0</v>
      </c>
      <c r="D19" s="33">
        <v>0</v>
      </c>
      <c r="E19" s="33">
        <v>0</v>
      </c>
    </row>
    <row r="20" spans="2:5" x14ac:dyDescent="0.3">
      <c r="B20" s="3" t="s">
        <v>17</v>
      </c>
      <c r="C20" s="33">
        <v>0</v>
      </c>
      <c r="D20" s="33">
        <v>0</v>
      </c>
      <c r="E20" s="33">
        <v>0</v>
      </c>
    </row>
    <row r="21" spans="2:5" x14ac:dyDescent="0.3">
      <c r="B21" s="3" t="s">
        <v>18</v>
      </c>
      <c r="C21" s="33">
        <v>0</v>
      </c>
      <c r="D21" s="33">
        <v>0</v>
      </c>
      <c r="E21" s="33">
        <v>0</v>
      </c>
    </row>
    <row r="22" spans="2:5" x14ac:dyDescent="0.3">
      <c r="B22" s="3" t="s">
        <v>19</v>
      </c>
      <c r="C22" s="33">
        <v>9</v>
      </c>
      <c r="D22" s="33">
        <v>9</v>
      </c>
      <c r="E22" s="33">
        <v>10</v>
      </c>
    </row>
    <row r="23" spans="2:5" x14ac:dyDescent="0.3">
      <c r="B23" s="3" t="s">
        <v>20</v>
      </c>
      <c r="C23" s="33">
        <v>0</v>
      </c>
      <c r="D23" s="33">
        <v>0</v>
      </c>
      <c r="E23" s="33">
        <v>0</v>
      </c>
    </row>
    <row r="24" spans="2:5" x14ac:dyDescent="0.3">
      <c r="B24" s="3" t="s">
        <v>21</v>
      </c>
      <c r="C24" s="33">
        <v>0</v>
      </c>
      <c r="D24" s="33">
        <v>0</v>
      </c>
      <c r="E24" s="33">
        <v>0</v>
      </c>
    </row>
    <row r="25" spans="2:5" x14ac:dyDescent="0.3">
      <c r="B25" s="3" t="s">
        <v>22</v>
      </c>
      <c r="C25" s="33">
        <v>0</v>
      </c>
      <c r="D25" s="33">
        <v>0</v>
      </c>
      <c r="E25" s="33">
        <v>0</v>
      </c>
    </row>
    <row r="26" spans="2:5" x14ac:dyDescent="0.3">
      <c r="B26" s="3" t="s">
        <v>23</v>
      </c>
      <c r="C26" s="33">
        <v>0</v>
      </c>
      <c r="D26" s="33">
        <v>0</v>
      </c>
      <c r="E26" s="33">
        <v>0</v>
      </c>
    </row>
    <row r="27" spans="2:5" x14ac:dyDescent="0.3">
      <c r="B27" s="3" t="s">
        <v>24</v>
      </c>
      <c r="C27" s="33">
        <v>112</v>
      </c>
      <c r="D27" s="33">
        <v>110</v>
      </c>
      <c r="E27" s="33">
        <v>114</v>
      </c>
    </row>
    <row r="28" spans="2:5" x14ac:dyDescent="0.3">
      <c r="B28" s="3" t="s">
        <v>25</v>
      </c>
      <c r="C28" s="33">
        <v>1</v>
      </c>
      <c r="D28" s="33">
        <v>1</v>
      </c>
      <c r="E28" s="33">
        <v>1</v>
      </c>
    </row>
    <row r="29" spans="2:5" x14ac:dyDescent="0.3">
      <c r="B29" s="3" t="s">
        <v>26</v>
      </c>
      <c r="C29" s="33">
        <v>0</v>
      </c>
      <c r="D29" s="33">
        <v>0</v>
      </c>
      <c r="E29" s="33">
        <v>0</v>
      </c>
    </row>
    <row r="30" spans="2:5" x14ac:dyDescent="0.3">
      <c r="B30" s="3" t="s">
        <v>27</v>
      </c>
      <c r="C30" s="33">
        <v>4</v>
      </c>
      <c r="D30" s="33">
        <v>6</v>
      </c>
      <c r="E30" s="33">
        <v>7</v>
      </c>
    </row>
    <row r="31" spans="2:5" x14ac:dyDescent="0.3">
      <c r="B31" s="3" t="s">
        <v>28</v>
      </c>
      <c r="C31" s="33">
        <v>0</v>
      </c>
      <c r="D31" s="33">
        <v>0</v>
      </c>
      <c r="E31" s="33">
        <v>1</v>
      </c>
    </row>
    <row r="32" spans="2:5" x14ac:dyDescent="0.3">
      <c r="B32" s="3" t="s">
        <v>29</v>
      </c>
      <c r="C32" s="33">
        <v>1</v>
      </c>
      <c r="D32" s="33">
        <v>2</v>
      </c>
      <c r="E32" s="33">
        <v>2</v>
      </c>
    </row>
    <row r="33" spans="2:5" x14ac:dyDescent="0.3">
      <c r="B33" s="3" t="s">
        <v>30</v>
      </c>
      <c r="C33" s="33">
        <v>0</v>
      </c>
      <c r="D33" s="33">
        <v>0</v>
      </c>
      <c r="E33" s="33">
        <v>0</v>
      </c>
    </row>
    <row r="34" spans="2:5" x14ac:dyDescent="0.3">
      <c r="B34" s="3" t="s">
        <v>31</v>
      </c>
      <c r="C34" s="33">
        <v>1</v>
      </c>
      <c r="D34" s="33">
        <v>1</v>
      </c>
      <c r="E34" s="33">
        <v>1</v>
      </c>
    </row>
    <row r="35" spans="2:5" x14ac:dyDescent="0.3">
      <c r="B35" s="3" t="s">
        <v>32</v>
      </c>
      <c r="C35" s="33">
        <v>4</v>
      </c>
      <c r="D35" s="33">
        <v>6</v>
      </c>
      <c r="E35" s="33">
        <v>6</v>
      </c>
    </row>
    <row r="36" spans="2:5" x14ac:dyDescent="0.3">
      <c r="B36" s="3" t="s">
        <v>33</v>
      </c>
      <c r="C36" s="33">
        <v>0</v>
      </c>
      <c r="D36" s="33">
        <v>0</v>
      </c>
      <c r="E36" s="33">
        <v>0</v>
      </c>
    </row>
    <row r="37" spans="2:5" x14ac:dyDescent="0.3">
      <c r="B37" s="3" t="s">
        <v>34</v>
      </c>
      <c r="C37" s="33">
        <v>0</v>
      </c>
      <c r="D37" s="33">
        <v>0</v>
      </c>
      <c r="E37" s="33">
        <v>0</v>
      </c>
    </row>
    <row r="38" spans="2:5" x14ac:dyDescent="0.3">
      <c r="B38" s="3" t="s">
        <v>35</v>
      </c>
      <c r="C38" s="33">
        <v>0</v>
      </c>
      <c r="D38" s="33">
        <v>0</v>
      </c>
      <c r="E38" s="33">
        <v>0</v>
      </c>
    </row>
    <row r="39" spans="2:5" x14ac:dyDescent="0.3">
      <c r="B39" s="3" t="s">
        <v>36</v>
      </c>
      <c r="C39" s="33">
        <v>0</v>
      </c>
      <c r="D39" s="33">
        <v>0</v>
      </c>
      <c r="E39" s="33">
        <v>0</v>
      </c>
    </row>
    <row r="40" spans="2:5" x14ac:dyDescent="0.3">
      <c r="B40" s="3" t="s">
        <v>37</v>
      </c>
      <c r="C40" s="33">
        <v>15</v>
      </c>
      <c r="D40" s="33">
        <v>15</v>
      </c>
      <c r="E40" s="33">
        <v>17</v>
      </c>
    </row>
    <row r="41" spans="2:5" x14ac:dyDescent="0.3">
      <c r="B41" s="6" t="s">
        <v>41</v>
      </c>
      <c r="C41" s="54">
        <f>SUM(C4:C40)</f>
        <v>182</v>
      </c>
      <c r="D41" s="54">
        <f>SUM(D4:D40)</f>
        <v>195</v>
      </c>
      <c r="E41" s="54">
        <f>SUM(E4:E40)</f>
        <v>208</v>
      </c>
    </row>
    <row r="42" spans="2:5" ht="14.5" customHeight="1" x14ac:dyDescent="0.3">
      <c r="B42" s="552" t="s">
        <v>359</v>
      </c>
      <c r="C42" s="552"/>
      <c r="D42" s="552"/>
      <c r="E42" s="552"/>
    </row>
    <row r="44" spans="2:5" ht="30.5" customHeight="1" x14ac:dyDescent="0.3">
      <c r="B44" s="548" t="s">
        <v>735</v>
      </c>
      <c r="C44" s="548"/>
      <c r="D44" s="548"/>
      <c r="E44" s="548"/>
    </row>
    <row r="45" spans="2:5" x14ac:dyDescent="0.3">
      <c r="B45" s="14" t="s">
        <v>50</v>
      </c>
      <c r="C45" s="36">
        <v>2020</v>
      </c>
      <c r="D45" s="36">
        <v>2021</v>
      </c>
      <c r="E45" s="36">
        <v>2022</v>
      </c>
    </row>
    <row r="46" spans="2:5" x14ac:dyDescent="0.3">
      <c r="B46" s="33" t="s">
        <v>41</v>
      </c>
      <c r="C46" s="33">
        <v>182</v>
      </c>
      <c r="D46" s="33">
        <v>195</v>
      </c>
      <c r="E46" s="33">
        <v>208</v>
      </c>
    </row>
    <row r="47" spans="2:5" ht="18" customHeight="1" x14ac:dyDescent="0.3">
      <c r="B47" s="75" t="s">
        <v>359</v>
      </c>
      <c r="C47" s="75"/>
      <c r="D47" s="75"/>
      <c r="E47" s="75"/>
    </row>
    <row r="49" spans="2:5" ht="28.5" customHeight="1" x14ac:dyDescent="0.3">
      <c r="B49" s="548" t="s">
        <v>736</v>
      </c>
      <c r="C49" s="548"/>
      <c r="D49" s="548"/>
      <c r="E49" s="548"/>
    </row>
    <row r="50" spans="2:5" x14ac:dyDescent="0.3">
      <c r="B50" s="635" t="s">
        <v>360</v>
      </c>
      <c r="C50" s="14">
        <v>2020</v>
      </c>
      <c r="D50" s="14">
        <v>2021</v>
      </c>
      <c r="E50" s="14">
        <v>2022</v>
      </c>
    </row>
    <row r="51" spans="2:5" ht="15.5" customHeight="1" x14ac:dyDescent="0.35">
      <c r="B51" s="636"/>
      <c r="C51" s="639" t="s">
        <v>365</v>
      </c>
      <c r="D51" s="640"/>
      <c r="E51" s="641"/>
    </row>
    <row r="52" spans="2:5" ht="4.5" customHeight="1" x14ac:dyDescent="0.35">
      <c r="B52" s="637"/>
      <c r="C52" s="642"/>
      <c r="D52" s="643"/>
      <c r="E52" s="644"/>
    </row>
    <row r="53" spans="2:5" x14ac:dyDescent="0.3">
      <c r="B53" s="54" t="s">
        <v>361</v>
      </c>
      <c r="C53" s="16">
        <v>601</v>
      </c>
      <c r="D53" s="16">
        <v>506</v>
      </c>
      <c r="E53" s="16">
        <v>345</v>
      </c>
    </row>
    <row r="54" spans="2:5" x14ac:dyDescent="0.3">
      <c r="B54" s="54" t="s">
        <v>362</v>
      </c>
      <c r="C54" s="16">
        <v>394</v>
      </c>
      <c r="D54" s="16">
        <v>74</v>
      </c>
      <c r="E54" s="16">
        <v>89</v>
      </c>
    </row>
    <row r="55" spans="2:5" x14ac:dyDescent="0.3">
      <c r="B55" s="54" t="s">
        <v>363</v>
      </c>
      <c r="C55" s="16">
        <v>358</v>
      </c>
      <c r="D55" s="16">
        <v>22</v>
      </c>
      <c r="E55" s="16">
        <v>126</v>
      </c>
    </row>
    <row r="56" spans="2:5" x14ac:dyDescent="0.3">
      <c r="B56" s="54" t="s">
        <v>207</v>
      </c>
      <c r="C56" s="16">
        <v>899</v>
      </c>
      <c r="D56" s="16">
        <v>986</v>
      </c>
      <c r="E56" s="16">
        <v>1103</v>
      </c>
    </row>
    <row r="57" spans="2:5" x14ac:dyDescent="0.3">
      <c r="B57" s="54" t="s">
        <v>41</v>
      </c>
      <c r="C57" s="27">
        <f>SUM(C53:C56)</f>
        <v>2252</v>
      </c>
      <c r="D57" s="27">
        <f>SUM(D53:D56)</f>
        <v>1588</v>
      </c>
      <c r="E57" s="27">
        <f>SUM(E53:E56)</f>
        <v>1663</v>
      </c>
    </row>
    <row r="58" spans="2:5" ht="14" customHeight="1" x14ac:dyDescent="0.3">
      <c r="B58" s="500" t="s">
        <v>364</v>
      </c>
      <c r="C58" s="500"/>
      <c r="D58" s="500"/>
      <c r="E58" s="500"/>
    </row>
    <row r="59" spans="2:5" x14ac:dyDescent="0.3">
      <c r="B59" s="121"/>
      <c r="C59" s="121"/>
      <c r="D59" s="121"/>
      <c r="E59" s="121"/>
    </row>
    <row r="60" spans="2:5" ht="26" customHeight="1" x14ac:dyDescent="0.3">
      <c r="B60" s="548" t="s">
        <v>737</v>
      </c>
      <c r="C60" s="548"/>
      <c r="D60" s="548"/>
      <c r="E60" s="548"/>
    </row>
    <row r="61" spans="2:5" x14ac:dyDescent="0.3">
      <c r="B61" s="149" t="s">
        <v>114</v>
      </c>
      <c r="C61" s="149">
        <v>2020</v>
      </c>
      <c r="D61" s="149">
        <v>2021</v>
      </c>
      <c r="E61" s="149">
        <v>2022</v>
      </c>
    </row>
    <row r="62" spans="2:5" x14ac:dyDescent="0.3">
      <c r="B62" s="72" t="s">
        <v>41</v>
      </c>
      <c r="C62" s="142">
        <v>2252</v>
      </c>
      <c r="D62" s="142">
        <v>1588</v>
      </c>
      <c r="E62" s="142">
        <v>1663</v>
      </c>
    </row>
    <row r="63" spans="2:5" ht="14.5" customHeight="1" x14ac:dyDescent="0.3">
      <c r="B63" s="500" t="s">
        <v>364</v>
      </c>
      <c r="C63" s="500"/>
      <c r="D63" s="500"/>
      <c r="E63" s="500"/>
    </row>
    <row r="65" spans="2:8" ht="27" customHeight="1" x14ac:dyDescent="0.35">
      <c r="B65" s="594" t="s">
        <v>738</v>
      </c>
      <c r="C65" s="594"/>
      <c r="D65" s="594"/>
      <c r="E65" s="594"/>
      <c r="F65" s="594"/>
      <c r="G65" s="594"/>
      <c r="H65" s="594"/>
    </row>
    <row r="66" spans="2:8" x14ac:dyDescent="0.35">
      <c r="B66" s="602" t="s">
        <v>0</v>
      </c>
      <c r="C66" s="602" t="s">
        <v>50</v>
      </c>
      <c r="D66" s="602"/>
      <c r="E66" s="602"/>
      <c r="F66" s="602"/>
      <c r="G66" s="602"/>
      <c r="H66" s="602"/>
    </row>
    <row r="67" spans="2:8" x14ac:dyDescent="0.35">
      <c r="B67" s="602"/>
      <c r="C67" s="602">
        <v>2020</v>
      </c>
      <c r="D67" s="602"/>
      <c r="E67" s="602">
        <v>2021</v>
      </c>
      <c r="F67" s="602"/>
      <c r="G67" s="602">
        <v>2022</v>
      </c>
      <c r="H67" s="602"/>
    </row>
    <row r="68" spans="2:8" x14ac:dyDescent="0.35">
      <c r="B68" s="602"/>
      <c r="C68" s="91" t="s">
        <v>366</v>
      </c>
      <c r="D68" s="91" t="s">
        <v>367</v>
      </c>
      <c r="E68" s="91" t="s">
        <v>366</v>
      </c>
      <c r="F68" s="91" t="s">
        <v>367</v>
      </c>
      <c r="G68" s="91" t="s">
        <v>366</v>
      </c>
      <c r="H68" s="91" t="s">
        <v>367</v>
      </c>
    </row>
    <row r="69" spans="2:8" x14ac:dyDescent="0.35">
      <c r="B69" s="115" t="s">
        <v>1</v>
      </c>
      <c r="C69" s="111">
        <v>6</v>
      </c>
      <c r="D69" s="111" t="s">
        <v>299</v>
      </c>
      <c r="E69" s="111">
        <v>6</v>
      </c>
      <c r="F69" s="111" t="s">
        <v>299</v>
      </c>
      <c r="G69" s="111">
        <v>6</v>
      </c>
      <c r="H69" s="111" t="s">
        <v>299</v>
      </c>
    </row>
    <row r="70" spans="2:8" x14ac:dyDescent="0.35">
      <c r="B70" s="115" t="s">
        <v>2</v>
      </c>
      <c r="C70" s="111">
        <v>9</v>
      </c>
      <c r="D70" s="111" t="s">
        <v>299</v>
      </c>
      <c r="E70" s="111">
        <v>9</v>
      </c>
      <c r="F70" s="111" t="s">
        <v>299</v>
      </c>
      <c r="G70" s="111">
        <v>9</v>
      </c>
      <c r="H70" s="111" t="s">
        <v>299</v>
      </c>
    </row>
    <row r="71" spans="2:8" x14ac:dyDescent="0.35">
      <c r="B71" s="115" t="s">
        <v>3</v>
      </c>
      <c r="C71" s="111">
        <v>8</v>
      </c>
      <c r="D71" s="111" t="s">
        <v>299</v>
      </c>
      <c r="E71" s="111">
        <v>8</v>
      </c>
      <c r="F71" s="111" t="s">
        <v>299</v>
      </c>
      <c r="G71" s="111">
        <v>8</v>
      </c>
      <c r="H71" s="111" t="s">
        <v>299</v>
      </c>
    </row>
    <row r="72" spans="2:8" x14ac:dyDescent="0.35">
      <c r="B72" s="115" t="s">
        <v>4</v>
      </c>
      <c r="C72" s="111">
        <v>8</v>
      </c>
      <c r="D72" s="111">
        <v>2</v>
      </c>
      <c r="E72" s="111">
        <v>8</v>
      </c>
      <c r="F72" s="111">
        <v>2</v>
      </c>
      <c r="G72" s="111">
        <v>8</v>
      </c>
      <c r="H72" s="111">
        <v>2</v>
      </c>
    </row>
    <row r="73" spans="2:8" x14ac:dyDescent="0.35">
      <c r="B73" s="115" t="s">
        <v>5</v>
      </c>
      <c r="C73" s="111">
        <v>6</v>
      </c>
      <c r="D73" s="111">
        <v>2</v>
      </c>
      <c r="E73" s="111">
        <v>6</v>
      </c>
      <c r="F73" s="111">
        <v>2</v>
      </c>
      <c r="G73" s="111">
        <v>6</v>
      </c>
      <c r="H73" s="111">
        <v>2</v>
      </c>
    </row>
    <row r="74" spans="2:8" x14ac:dyDescent="0.35">
      <c r="B74" s="115" t="s">
        <v>6</v>
      </c>
      <c r="C74" s="111">
        <v>3</v>
      </c>
      <c r="D74" s="111" t="s">
        <v>299</v>
      </c>
      <c r="E74" s="111">
        <v>3</v>
      </c>
      <c r="F74" s="111" t="s">
        <v>299</v>
      </c>
      <c r="G74" s="111">
        <v>3</v>
      </c>
      <c r="H74" s="111" t="s">
        <v>299</v>
      </c>
    </row>
    <row r="75" spans="2:8" x14ac:dyDescent="0.35">
      <c r="B75" s="115" t="s">
        <v>7</v>
      </c>
      <c r="C75" s="111">
        <v>12</v>
      </c>
      <c r="D75" s="111" t="s">
        <v>299</v>
      </c>
      <c r="E75" s="111">
        <v>12</v>
      </c>
      <c r="F75" s="111" t="s">
        <v>299</v>
      </c>
      <c r="G75" s="111">
        <v>12</v>
      </c>
      <c r="H75" s="111" t="s">
        <v>299</v>
      </c>
    </row>
    <row r="76" spans="2:8" x14ac:dyDescent="0.35">
      <c r="B76" s="115" t="s">
        <v>8</v>
      </c>
      <c r="C76" s="111">
        <v>6</v>
      </c>
      <c r="D76" s="111">
        <v>2</v>
      </c>
      <c r="E76" s="111">
        <v>6</v>
      </c>
      <c r="F76" s="111">
        <v>2</v>
      </c>
      <c r="G76" s="111">
        <v>6</v>
      </c>
      <c r="H76" s="111">
        <v>2</v>
      </c>
    </row>
    <row r="77" spans="2:8" x14ac:dyDescent="0.35">
      <c r="B77" s="115" t="s">
        <v>368</v>
      </c>
      <c r="C77" s="111">
        <v>11</v>
      </c>
      <c r="D77" s="111">
        <v>2</v>
      </c>
      <c r="E77" s="111">
        <v>11</v>
      </c>
      <c r="F77" s="111">
        <v>2</v>
      </c>
      <c r="G77" s="111">
        <v>11</v>
      </c>
      <c r="H77" s="111">
        <v>2</v>
      </c>
    </row>
    <row r="78" spans="2:8" x14ac:dyDescent="0.35">
      <c r="B78" s="115" t="s">
        <v>10</v>
      </c>
      <c r="C78" s="111">
        <v>11</v>
      </c>
      <c r="D78" s="111">
        <v>2</v>
      </c>
      <c r="E78" s="111">
        <v>11</v>
      </c>
      <c r="F78" s="111">
        <v>2</v>
      </c>
      <c r="G78" s="111">
        <v>11</v>
      </c>
      <c r="H78" s="111">
        <v>2</v>
      </c>
    </row>
    <row r="79" spans="2:8" x14ac:dyDescent="0.35">
      <c r="B79" s="115" t="s">
        <v>11</v>
      </c>
      <c r="C79" s="111">
        <v>3</v>
      </c>
      <c r="D79" s="111" t="s">
        <v>299</v>
      </c>
      <c r="E79" s="111">
        <v>3</v>
      </c>
      <c r="F79" s="111" t="s">
        <v>299</v>
      </c>
      <c r="G79" s="111">
        <v>3</v>
      </c>
      <c r="H79" s="111" t="s">
        <v>299</v>
      </c>
    </row>
    <row r="80" spans="2:8" x14ac:dyDescent="0.35">
      <c r="B80" s="115" t="s">
        <v>12</v>
      </c>
      <c r="C80" s="111">
        <v>16</v>
      </c>
      <c r="D80" s="111">
        <v>6</v>
      </c>
      <c r="E80" s="111">
        <v>16</v>
      </c>
      <c r="F80" s="111">
        <v>6</v>
      </c>
      <c r="G80" s="111">
        <v>16</v>
      </c>
      <c r="H80" s="111">
        <v>6</v>
      </c>
    </row>
    <row r="81" spans="2:8" x14ac:dyDescent="0.35">
      <c r="B81" s="115" t="s">
        <v>13</v>
      </c>
      <c r="C81" s="111">
        <v>5</v>
      </c>
      <c r="D81" s="111">
        <v>1</v>
      </c>
      <c r="E81" s="111">
        <v>5</v>
      </c>
      <c r="F81" s="111">
        <v>1</v>
      </c>
      <c r="G81" s="111">
        <v>5</v>
      </c>
      <c r="H81" s="111">
        <v>1</v>
      </c>
    </row>
    <row r="82" spans="2:8" x14ac:dyDescent="0.35">
      <c r="B82" s="115" t="s">
        <v>14</v>
      </c>
      <c r="C82" s="111">
        <v>17</v>
      </c>
      <c r="D82" s="111">
        <v>1</v>
      </c>
      <c r="E82" s="111">
        <v>17</v>
      </c>
      <c r="F82" s="111">
        <v>1</v>
      </c>
      <c r="G82" s="111">
        <v>17</v>
      </c>
      <c r="H82" s="111">
        <v>1</v>
      </c>
    </row>
    <row r="83" spans="2:8" x14ac:dyDescent="0.35">
      <c r="B83" s="115" t="s">
        <v>15</v>
      </c>
      <c r="C83" s="111">
        <v>5</v>
      </c>
      <c r="D83" s="111" t="s">
        <v>299</v>
      </c>
      <c r="E83" s="111">
        <v>5</v>
      </c>
      <c r="F83" s="111" t="s">
        <v>299</v>
      </c>
      <c r="G83" s="111">
        <v>5</v>
      </c>
      <c r="H83" s="111" t="s">
        <v>299</v>
      </c>
    </row>
    <row r="84" spans="2:8" x14ac:dyDescent="0.35">
      <c r="B84" s="115" t="s">
        <v>16</v>
      </c>
      <c r="C84" s="111">
        <v>3</v>
      </c>
      <c r="D84" s="111">
        <v>2</v>
      </c>
      <c r="E84" s="111">
        <v>3</v>
      </c>
      <c r="F84" s="111">
        <v>2</v>
      </c>
      <c r="G84" s="111">
        <v>3</v>
      </c>
      <c r="H84" s="111">
        <v>2</v>
      </c>
    </row>
    <row r="85" spans="2:8" x14ac:dyDescent="0.35">
      <c r="B85" s="115" t="s">
        <v>17</v>
      </c>
      <c r="C85" s="111">
        <v>5</v>
      </c>
      <c r="D85" s="111" t="s">
        <v>299</v>
      </c>
      <c r="E85" s="111">
        <v>5</v>
      </c>
      <c r="F85" s="111" t="s">
        <v>299</v>
      </c>
      <c r="G85" s="111">
        <v>5</v>
      </c>
      <c r="H85" s="111" t="s">
        <v>299</v>
      </c>
    </row>
    <row r="86" spans="2:8" x14ac:dyDescent="0.35">
      <c r="B86" s="115" t="s">
        <v>18</v>
      </c>
      <c r="C86" s="111">
        <v>9</v>
      </c>
      <c r="D86" s="111">
        <v>2</v>
      </c>
      <c r="E86" s="111">
        <v>9</v>
      </c>
      <c r="F86" s="111">
        <v>2</v>
      </c>
      <c r="G86" s="111">
        <v>9</v>
      </c>
      <c r="H86" s="111">
        <v>2</v>
      </c>
    </row>
    <row r="87" spans="2:8" x14ac:dyDescent="0.35">
      <c r="B87" s="115" t="s">
        <v>19</v>
      </c>
      <c r="C87" s="111">
        <v>10</v>
      </c>
      <c r="D87" s="111">
        <v>7</v>
      </c>
      <c r="E87" s="111">
        <v>10</v>
      </c>
      <c r="F87" s="111">
        <v>7</v>
      </c>
      <c r="G87" s="111">
        <v>10</v>
      </c>
      <c r="H87" s="111">
        <v>7</v>
      </c>
    </row>
    <row r="88" spans="2:8" x14ac:dyDescent="0.35">
      <c r="B88" s="115" t="s">
        <v>221</v>
      </c>
      <c r="C88" s="111">
        <v>5</v>
      </c>
      <c r="D88" s="111" t="s">
        <v>299</v>
      </c>
      <c r="E88" s="111">
        <v>5</v>
      </c>
      <c r="F88" s="111" t="s">
        <v>299</v>
      </c>
      <c r="G88" s="111">
        <v>5</v>
      </c>
      <c r="H88" s="111" t="s">
        <v>299</v>
      </c>
    </row>
    <row r="89" spans="2:8" x14ac:dyDescent="0.35">
      <c r="B89" s="115" t="s">
        <v>21</v>
      </c>
      <c r="C89" s="111">
        <v>3</v>
      </c>
      <c r="D89" s="111" t="s">
        <v>299</v>
      </c>
      <c r="E89" s="111">
        <v>3</v>
      </c>
      <c r="F89" s="111" t="s">
        <v>299</v>
      </c>
      <c r="G89" s="111">
        <v>3</v>
      </c>
      <c r="H89" s="111" t="s">
        <v>299</v>
      </c>
    </row>
    <row r="90" spans="2:8" x14ac:dyDescent="0.35">
      <c r="B90" s="115" t="s">
        <v>22</v>
      </c>
      <c r="C90" s="111">
        <v>15</v>
      </c>
      <c r="D90" s="111" t="s">
        <v>299</v>
      </c>
      <c r="E90" s="111">
        <v>15</v>
      </c>
      <c r="F90" s="111" t="s">
        <v>299</v>
      </c>
      <c r="G90" s="111">
        <v>15</v>
      </c>
      <c r="H90" s="111" t="s">
        <v>299</v>
      </c>
    </row>
    <row r="91" spans="2:8" x14ac:dyDescent="0.35">
      <c r="B91" s="115" t="s">
        <v>23</v>
      </c>
      <c r="C91" s="111">
        <v>17</v>
      </c>
      <c r="D91" s="111">
        <v>1</v>
      </c>
      <c r="E91" s="111">
        <v>17</v>
      </c>
      <c r="F91" s="111">
        <v>1</v>
      </c>
      <c r="G91" s="111">
        <v>17</v>
      </c>
      <c r="H91" s="111">
        <v>1</v>
      </c>
    </row>
    <row r="92" spans="2:8" x14ac:dyDescent="0.35">
      <c r="B92" s="115" t="s">
        <v>24</v>
      </c>
      <c r="C92" s="111">
        <v>13</v>
      </c>
      <c r="D92" s="111">
        <v>6</v>
      </c>
      <c r="E92" s="111">
        <v>13</v>
      </c>
      <c r="F92" s="111">
        <v>6</v>
      </c>
      <c r="G92" s="111">
        <v>13</v>
      </c>
      <c r="H92" s="111">
        <v>6</v>
      </c>
    </row>
    <row r="93" spans="2:8" x14ac:dyDescent="0.35">
      <c r="B93" s="115" t="s">
        <v>46</v>
      </c>
      <c r="C93" s="111">
        <v>13</v>
      </c>
      <c r="D93" s="111">
        <v>1</v>
      </c>
      <c r="E93" s="111">
        <v>13</v>
      </c>
      <c r="F93" s="111">
        <v>1</v>
      </c>
      <c r="G93" s="111">
        <v>13</v>
      </c>
      <c r="H93" s="111">
        <v>1</v>
      </c>
    </row>
    <row r="94" spans="2:8" x14ac:dyDescent="0.35">
      <c r="B94" s="115" t="s">
        <v>26</v>
      </c>
      <c r="C94" s="111">
        <v>8</v>
      </c>
      <c r="D94" s="111" t="s">
        <v>299</v>
      </c>
      <c r="E94" s="111">
        <v>8</v>
      </c>
      <c r="F94" s="111" t="s">
        <v>299</v>
      </c>
      <c r="G94" s="111">
        <v>8</v>
      </c>
      <c r="H94" s="111" t="s">
        <v>299</v>
      </c>
    </row>
    <row r="95" spans="2:8" x14ac:dyDescent="0.35">
      <c r="B95" s="115" t="s">
        <v>27</v>
      </c>
      <c r="C95" s="111">
        <v>11</v>
      </c>
      <c r="D95" s="111">
        <v>2</v>
      </c>
      <c r="E95" s="111">
        <v>11</v>
      </c>
      <c r="F95" s="111">
        <v>2</v>
      </c>
      <c r="G95" s="111">
        <v>11</v>
      </c>
      <c r="H95" s="111">
        <v>2</v>
      </c>
    </row>
    <row r="96" spans="2:8" x14ac:dyDescent="0.35">
      <c r="B96" s="115" t="s">
        <v>28</v>
      </c>
      <c r="C96" s="111">
        <v>10</v>
      </c>
      <c r="D96" s="111" t="s">
        <v>299</v>
      </c>
      <c r="E96" s="111">
        <v>10</v>
      </c>
      <c r="F96" s="111" t="s">
        <v>299</v>
      </c>
      <c r="G96" s="111">
        <v>10</v>
      </c>
      <c r="H96" s="111" t="s">
        <v>299</v>
      </c>
    </row>
    <row r="97" spans="2:9" x14ac:dyDescent="0.35">
      <c r="B97" s="115" t="s">
        <v>29</v>
      </c>
      <c r="C97" s="111">
        <v>10</v>
      </c>
      <c r="D97" s="111" t="s">
        <v>299</v>
      </c>
      <c r="E97" s="111">
        <v>10</v>
      </c>
      <c r="F97" s="111" t="s">
        <v>299</v>
      </c>
      <c r="G97" s="111">
        <v>10</v>
      </c>
      <c r="H97" s="111" t="s">
        <v>299</v>
      </c>
    </row>
    <row r="98" spans="2:9" x14ac:dyDescent="0.35">
      <c r="B98" s="115" t="s">
        <v>30</v>
      </c>
      <c r="C98" s="111">
        <v>15</v>
      </c>
      <c r="D98" s="111">
        <v>4</v>
      </c>
      <c r="E98" s="111">
        <v>15</v>
      </c>
      <c r="F98" s="111">
        <v>4</v>
      </c>
      <c r="G98" s="111">
        <v>15</v>
      </c>
      <c r="H98" s="111">
        <v>4</v>
      </c>
    </row>
    <row r="99" spans="2:9" x14ac:dyDescent="0.35">
      <c r="B99" s="115" t="s">
        <v>31</v>
      </c>
      <c r="C99" s="111">
        <v>12</v>
      </c>
      <c r="D99" s="111">
        <v>4</v>
      </c>
      <c r="E99" s="111">
        <v>12</v>
      </c>
      <c r="F99" s="111">
        <v>4</v>
      </c>
      <c r="G99" s="111">
        <v>12</v>
      </c>
      <c r="H99" s="111">
        <v>4</v>
      </c>
    </row>
    <row r="100" spans="2:9" x14ac:dyDescent="0.35">
      <c r="B100" s="115" t="s">
        <v>32</v>
      </c>
      <c r="C100" s="111">
        <v>7</v>
      </c>
      <c r="D100" s="111">
        <v>2</v>
      </c>
      <c r="E100" s="111">
        <v>7</v>
      </c>
      <c r="F100" s="111">
        <v>2</v>
      </c>
      <c r="G100" s="111">
        <v>7</v>
      </c>
      <c r="H100" s="111">
        <v>2</v>
      </c>
    </row>
    <row r="101" spans="2:9" x14ac:dyDescent="0.35">
      <c r="B101" s="115" t="s">
        <v>33</v>
      </c>
      <c r="C101" s="111">
        <v>4</v>
      </c>
      <c r="D101" s="111" t="s">
        <v>299</v>
      </c>
      <c r="E101" s="111">
        <v>4</v>
      </c>
      <c r="F101" s="111" t="s">
        <v>299</v>
      </c>
      <c r="G101" s="111">
        <v>4</v>
      </c>
      <c r="H101" s="111" t="s">
        <v>299</v>
      </c>
    </row>
    <row r="102" spans="2:9" x14ac:dyDescent="0.35">
      <c r="B102" s="115" t="s">
        <v>34</v>
      </c>
      <c r="C102" s="111">
        <v>11</v>
      </c>
      <c r="D102" s="111" t="s">
        <v>299</v>
      </c>
      <c r="E102" s="111">
        <v>11</v>
      </c>
      <c r="F102" s="111" t="s">
        <v>299</v>
      </c>
      <c r="G102" s="111">
        <v>11</v>
      </c>
      <c r="H102" s="111" t="s">
        <v>299</v>
      </c>
    </row>
    <row r="103" spans="2:9" x14ac:dyDescent="0.35">
      <c r="B103" s="115" t="s">
        <v>35</v>
      </c>
      <c r="C103" s="111">
        <v>7</v>
      </c>
      <c r="D103" s="111" t="s">
        <v>299</v>
      </c>
      <c r="E103" s="111">
        <v>7</v>
      </c>
      <c r="F103" s="111" t="s">
        <v>299</v>
      </c>
      <c r="G103" s="111">
        <v>7</v>
      </c>
      <c r="H103" s="111" t="s">
        <v>299</v>
      </c>
    </row>
    <row r="104" spans="2:9" x14ac:dyDescent="0.35">
      <c r="B104" s="115" t="s">
        <v>36</v>
      </c>
      <c r="C104" s="111">
        <v>6</v>
      </c>
      <c r="D104" s="111" t="s">
        <v>299</v>
      </c>
      <c r="E104" s="111">
        <v>6</v>
      </c>
      <c r="F104" s="111" t="s">
        <v>299</v>
      </c>
      <c r="G104" s="111">
        <v>6</v>
      </c>
      <c r="H104" s="111" t="s">
        <v>299</v>
      </c>
    </row>
    <row r="105" spans="2:9" x14ac:dyDescent="0.35">
      <c r="B105" s="115" t="s">
        <v>369</v>
      </c>
      <c r="C105" s="111">
        <v>5</v>
      </c>
      <c r="D105" s="111">
        <v>6</v>
      </c>
      <c r="E105" s="111">
        <v>5</v>
      </c>
      <c r="F105" s="111">
        <v>6</v>
      </c>
      <c r="G105" s="111">
        <v>5</v>
      </c>
      <c r="H105" s="111">
        <v>6</v>
      </c>
    </row>
    <row r="106" spans="2:9" x14ac:dyDescent="0.35">
      <c r="B106" s="120" t="s">
        <v>41</v>
      </c>
      <c r="C106" s="94">
        <v>325</v>
      </c>
      <c r="D106" s="94">
        <v>55</v>
      </c>
      <c r="E106" s="94">
        <v>325</v>
      </c>
      <c r="F106" s="94">
        <v>55</v>
      </c>
      <c r="G106" s="94">
        <v>325</v>
      </c>
      <c r="H106" s="94">
        <v>55</v>
      </c>
    </row>
    <row r="107" spans="2:9" x14ac:dyDescent="0.35">
      <c r="B107" s="634" t="s">
        <v>375</v>
      </c>
      <c r="C107" s="634"/>
      <c r="D107" s="634"/>
      <c r="E107" s="634"/>
      <c r="F107" s="634"/>
      <c r="G107" s="143"/>
      <c r="H107" s="143"/>
    </row>
    <row r="109" spans="2:9" ht="21" customHeight="1" x14ac:dyDescent="0.35">
      <c r="B109" s="594" t="s">
        <v>739</v>
      </c>
      <c r="C109" s="594"/>
      <c r="D109" s="594"/>
      <c r="E109" s="594"/>
      <c r="F109" s="594"/>
      <c r="G109" s="594"/>
      <c r="H109" s="594"/>
      <c r="I109" s="144"/>
    </row>
    <row r="110" spans="2:9" x14ac:dyDescent="0.3">
      <c r="B110" s="41" t="s">
        <v>50</v>
      </c>
      <c r="C110" s="602">
        <v>2020</v>
      </c>
      <c r="D110" s="602"/>
      <c r="E110" s="602">
        <v>2021</v>
      </c>
      <c r="F110" s="602"/>
      <c r="G110" s="602">
        <v>2022</v>
      </c>
      <c r="H110" s="602"/>
    </row>
    <row r="111" spans="2:9" ht="39" x14ac:dyDescent="0.35">
      <c r="B111" s="633" t="s">
        <v>41</v>
      </c>
      <c r="C111" s="110" t="s">
        <v>366</v>
      </c>
      <c r="D111" s="110" t="s">
        <v>367</v>
      </c>
      <c r="E111" s="110" t="s">
        <v>366</v>
      </c>
      <c r="F111" s="110" t="s">
        <v>367</v>
      </c>
      <c r="G111" s="110" t="s">
        <v>366</v>
      </c>
      <c r="H111" s="110" t="s">
        <v>367</v>
      </c>
    </row>
    <row r="112" spans="2:9" x14ac:dyDescent="0.35">
      <c r="B112" s="633"/>
      <c r="C112" s="94">
        <v>325</v>
      </c>
      <c r="D112" s="94">
        <v>55</v>
      </c>
      <c r="E112" s="94">
        <v>325</v>
      </c>
      <c r="F112" s="94">
        <v>55</v>
      </c>
      <c r="G112" s="94">
        <v>325</v>
      </c>
      <c r="H112" s="94">
        <v>55</v>
      </c>
    </row>
    <row r="113" spans="2:8" x14ac:dyDescent="0.3">
      <c r="B113" s="632" t="s">
        <v>376</v>
      </c>
      <c r="C113" s="632"/>
      <c r="D113" s="632"/>
      <c r="E113" s="632"/>
      <c r="F113" s="632"/>
      <c r="G113" s="632"/>
      <c r="H113" s="632"/>
    </row>
    <row r="115" spans="2:8" ht="20.5" customHeight="1" x14ac:dyDescent="0.3">
      <c r="B115" s="548" t="s">
        <v>740</v>
      </c>
      <c r="C115" s="548"/>
      <c r="D115" s="548"/>
      <c r="E115" s="548"/>
      <c r="F115" s="548"/>
      <c r="G115" s="548"/>
      <c r="H115" s="548"/>
    </row>
    <row r="116" spans="2:8" x14ac:dyDescent="0.3">
      <c r="B116" s="635" t="s">
        <v>0</v>
      </c>
      <c r="C116" s="525" t="s">
        <v>50</v>
      </c>
      <c r="D116" s="525"/>
      <c r="E116" s="525"/>
      <c r="F116" s="525"/>
      <c r="G116" s="525"/>
      <c r="H116" s="525"/>
    </row>
    <row r="117" spans="2:8" x14ac:dyDescent="0.3">
      <c r="B117" s="636"/>
      <c r="C117" s="525">
        <v>2020</v>
      </c>
      <c r="D117" s="525"/>
      <c r="E117" s="525">
        <v>2021</v>
      </c>
      <c r="F117" s="525"/>
      <c r="G117" s="525">
        <v>2022</v>
      </c>
      <c r="H117" s="525"/>
    </row>
    <row r="118" spans="2:8" ht="52" x14ac:dyDescent="0.3">
      <c r="B118" s="637"/>
      <c r="C118" s="132" t="s">
        <v>370</v>
      </c>
      <c r="D118" s="132" t="s">
        <v>371</v>
      </c>
      <c r="E118" s="132" t="s">
        <v>370</v>
      </c>
      <c r="F118" s="132" t="s">
        <v>371</v>
      </c>
      <c r="G118" s="132" t="s">
        <v>370</v>
      </c>
      <c r="H118" s="132" t="s">
        <v>371</v>
      </c>
    </row>
    <row r="119" spans="2:8" x14ac:dyDescent="0.3">
      <c r="B119" s="147" t="s">
        <v>1</v>
      </c>
      <c r="C119" s="16">
        <v>82800</v>
      </c>
      <c r="D119" s="16" t="s">
        <v>372</v>
      </c>
      <c r="E119" s="16">
        <v>185600</v>
      </c>
      <c r="F119" s="16"/>
      <c r="G119" s="16">
        <v>193200</v>
      </c>
      <c r="H119" s="16"/>
    </row>
    <row r="120" spans="2:8" x14ac:dyDescent="0.3">
      <c r="B120" s="147" t="s">
        <v>2</v>
      </c>
      <c r="C120" s="16">
        <v>100000</v>
      </c>
      <c r="D120" s="16"/>
      <c r="E120" s="16">
        <v>250400</v>
      </c>
      <c r="F120" s="16"/>
      <c r="G120" s="16">
        <v>260700</v>
      </c>
      <c r="H120" s="16"/>
    </row>
    <row r="121" spans="2:8" x14ac:dyDescent="0.3">
      <c r="B121" s="147" t="s">
        <v>3</v>
      </c>
      <c r="C121" s="16">
        <v>96250</v>
      </c>
      <c r="D121" s="16"/>
      <c r="E121" s="16">
        <v>195800</v>
      </c>
      <c r="F121" s="16"/>
      <c r="G121" s="16">
        <v>203600</v>
      </c>
      <c r="H121" s="16"/>
    </row>
    <row r="122" spans="2:8" x14ac:dyDescent="0.3">
      <c r="B122" s="147" t="s">
        <v>4</v>
      </c>
      <c r="C122" s="16">
        <v>60750</v>
      </c>
      <c r="D122" s="16">
        <v>47250</v>
      </c>
      <c r="E122" s="16">
        <v>122000</v>
      </c>
      <c r="F122" s="16">
        <v>94000</v>
      </c>
      <c r="G122" s="16">
        <v>126800</v>
      </c>
      <c r="H122" s="16">
        <v>97800</v>
      </c>
    </row>
    <row r="123" spans="2:8" x14ac:dyDescent="0.3">
      <c r="B123" s="147" t="s">
        <v>5</v>
      </c>
      <c r="C123" s="16">
        <v>62600</v>
      </c>
      <c r="D123" s="16">
        <v>50700</v>
      </c>
      <c r="E123" s="16">
        <v>130600</v>
      </c>
      <c r="F123" s="16">
        <v>102000</v>
      </c>
      <c r="G123" s="16">
        <v>135824</v>
      </c>
      <c r="H123" s="16">
        <v>106600</v>
      </c>
    </row>
    <row r="124" spans="2:8" x14ac:dyDescent="0.3">
      <c r="B124" s="147" t="s">
        <v>6</v>
      </c>
      <c r="C124" s="16">
        <v>46400</v>
      </c>
      <c r="D124" s="16"/>
      <c r="E124" s="16">
        <v>90000</v>
      </c>
      <c r="F124" s="16"/>
      <c r="G124" s="16">
        <v>93600</v>
      </c>
      <c r="H124" s="16"/>
    </row>
    <row r="125" spans="2:8" x14ac:dyDescent="0.3">
      <c r="B125" s="147" t="s">
        <v>7</v>
      </c>
      <c r="C125" s="16">
        <v>124000</v>
      </c>
      <c r="D125" s="16"/>
      <c r="E125" s="16">
        <v>245000</v>
      </c>
      <c r="F125" s="16"/>
      <c r="G125" s="16">
        <v>254800</v>
      </c>
      <c r="H125" s="16"/>
    </row>
    <row r="126" spans="2:8" x14ac:dyDescent="0.3">
      <c r="B126" s="147" t="s">
        <v>8</v>
      </c>
      <c r="C126" s="16">
        <v>54000</v>
      </c>
      <c r="D126" s="16">
        <v>42000</v>
      </c>
      <c r="E126" s="16">
        <v>108000</v>
      </c>
      <c r="F126" s="16">
        <v>84200</v>
      </c>
      <c r="G126" s="16">
        <v>112320</v>
      </c>
      <c r="H126" s="16">
        <v>87600</v>
      </c>
    </row>
    <row r="127" spans="2:8" x14ac:dyDescent="0.3">
      <c r="B127" s="147" t="s">
        <v>55</v>
      </c>
      <c r="C127" s="16">
        <v>173200</v>
      </c>
      <c r="D127" s="16">
        <v>43000</v>
      </c>
      <c r="E127" s="16">
        <v>345000</v>
      </c>
      <c r="F127" s="16">
        <v>49000</v>
      </c>
      <c r="G127" s="16">
        <v>358800</v>
      </c>
      <c r="H127" s="16">
        <v>50900</v>
      </c>
    </row>
    <row r="128" spans="2:8" x14ac:dyDescent="0.3">
      <c r="B128" s="147" t="s">
        <v>10</v>
      </c>
      <c r="C128" s="16">
        <v>51000</v>
      </c>
      <c r="D128" s="16">
        <v>25500</v>
      </c>
      <c r="E128" s="16">
        <v>102000</v>
      </c>
      <c r="F128" s="16">
        <v>54600</v>
      </c>
      <c r="G128" s="16">
        <v>106400</v>
      </c>
      <c r="H128" s="16">
        <v>56800</v>
      </c>
    </row>
    <row r="129" spans="2:8" x14ac:dyDescent="0.3">
      <c r="B129" s="147" t="s">
        <v>11</v>
      </c>
      <c r="C129" s="16">
        <v>57000</v>
      </c>
      <c r="D129" s="16"/>
      <c r="E129" s="16">
        <v>114000</v>
      </c>
      <c r="F129" s="16"/>
      <c r="G129" s="16">
        <v>118600</v>
      </c>
      <c r="H129" s="16"/>
    </row>
    <row r="130" spans="2:8" x14ac:dyDescent="0.3">
      <c r="B130" s="147" t="s">
        <v>12</v>
      </c>
      <c r="C130" s="16">
        <v>102000</v>
      </c>
      <c r="D130" s="16">
        <v>51000</v>
      </c>
      <c r="E130" s="16">
        <v>204000</v>
      </c>
      <c r="F130" s="16">
        <v>106800</v>
      </c>
      <c r="G130" s="16">
        <v>212200</v>
      </c>
      <c r="H130" s="16">
        <v>111200</v>
      </c>
    </row>
    <row r="131" spans="2:8" x14ac:dyDescent="0.3">
      <c r="B131" s="147" t="s">
        <v>13</v>
      </c>
      <c r="C131" s="16">
        <v>51700</v>
      </c>
      <c r="D131" s="16">
        <v>40200</v>
      </c>
      <c r="E131" s="16">
        <v>105000</v>
      </c>
      <c r="F131" s="16">
        <v>98000</v>
      </c>
      <c r="G131" s="16">
        <v>109200</v>
      </c>
      <c r="H131" s="16">
        <v>101900</v>
      </c>
    </row>
    <row r="132" spans="2:8" x14ac:dyDescent="0.3">
      <c r="B132" s="147" t="s">
        <v>14</v>
      </c>
      <c r="C132" s="16">
        <v>63000</v>
      </c>
      <c r="D132" s="16">
        <v>49000</v>
      </c>
      <c r="E132" s="16">
        <v>126000</v>
      </c>
      <c r="F132" s="16">
        <v>82000</v>
      </c>
      <c r="G132" s="16">
        <v>131400</v>
      </c>
      <c r="H132" s="16">
        <v>85300</v>
      </c>
    </row>
    <row r="133" spans="2:8" x14ac:dyDescent="0.3">
      <c r="B133" s="147" t="s">
        <v>15</v>
      </c>
      <c r="C133" s="16">
        <v>70400</v>
      </c>
      <c r="D133" s="16"/>
      <c r="E133" s="16">
        <v>140300</v>
      </c>
      <c r="F133" s="16"/>
      <c r="G133" s="16">
        <v>145900</v>
      </c>
      <c r="H133" s="16"/>
    </row>
    <row r="134" spans="2:8" x14ac:dyDescent="0.3">
      <c r="B134" s="147" t="s">
        <v>16</v>
      </c>
      <c r="C134" s="16">
        <v>61800</v>
      </c>
      <c r="D134" s="16">
        <v>30700</v>
      </c>
      <c r="E134" s="16">
        <v>122000</v>
      </c>
      <c r="F134" s="16"/>
      <c r="G134" s="16">
        <v>126400</v>
      </c>
      <c r="H134" s="16"/>
    </row>
    <row r="135" spans="2:8" x14ac:dyDescent="0.3">
      <c r="B135" s="147" t="s">
        <v>17</v>
      </c>
      <c r="C135" s="16">
        <v>74800</v>
      </c>
      <c r="D135" s="16"/>
      <c r="E135" s="16">
        <v>149200</v>
      </c>
      <c r="F135" s="16">
        <v>60200</v>
      </c>
      <c r="G135" s="16">
        <v>155200</v>
      </c>
      <c r="H135" s="16">
        <v>62600</v>
      </c>
    </row>
    <row r="136" spans="2:8" x14ac:dyDescent="0.3">
      <c r="B136" s="147" t="s">
        <v>18</v>
      </c>
      <c r="C136" s="16">
        <v>66300</v>
      </c>
      <c r="D136" s="16">
        <v>51600</v>
      </c>
      <c r="E136" s="16">
        <v>130400</v>
      </c>
      <c r="F136" s="16">
        <v>103000</v>
      </c>
      <c r="G136" s="16">
        <v>135600</v>
      </c>
      <c r="H136" s="16">
        <v>107200</v>
      </c>
    </row>
    <row r="137" spans="2:8" x14ac:dyDescent="0.3">
      <c r="B137" s="147" t="s">
        <v>19</v>
      </c>
      <c r="C137" s="16">
        <v>81200</v>
      </c>
      <c r="D137" s="16">
        <v>78000</v>
      </c>
      <c r="E137" s="16">
        <v>160300</v>
      </c>
      <c r="F137" s="16">
        <v>161000</v>
      </c>
      <c r="G137" s="16">
        <v>166700</v>
      </c>
      <c r="H137" s="16">
        <v>167400</v>
      </c>
    </row>
    <row r="138" spans="2:8" x14ac:dyDescent="0.3">
      <c r="B138" s="147" t="s">
        <v>20</v>
      </c>
      <c r="C138" s="16">
        <v>75600</v>
      </c>
      <c r="D138" s="16"/>
      <c r="E138" s="16">
        <v>150200</v>
      </c>
      <c r="F138" s="16"/>
      <c r="G138" s="16">
        <v>156200</v>
      </c>
      <c r="H138" s="16"/>
    </row>
    <row r="139" spans="2:8" x14ac:dyDescent="0.3">
      <c r="B139" s="147" t="s">
        <v>21</v>
      </c>
      <c r="C139" s="16">
        <v>60800</v>
      </c>
      <c r="D139" s="16"/>
      <c r="E139" s="16">
        <v>121200</v>
      </c>
      <c r="F139" s="16"/>
      <c r="G139" s="16">
        <v>126200</v>
      </c>
      <c r="H139" s="16"/>
    </row>
    <row r="140" spans="2:8" x14ac:dyDescent="0.3">
      <c r="B140" s="147" t="s">
        <v>22</v>
      </c>
      <c r="C140" s="16">
        <v>86400</v>
      </c>
      <c r="D140" s="16"/>
      <c r="E140" s="16">
        <v>170200</v>
      </c>
      <c r="F140" s="16"/>
      <c r="G140" s="16">
        <v>177400</v>
      </c>
      <c r="H140" s="16"/>
    </row>
    <row r="141" spans="2:8" x14ac:dyDescent="0.3">
      <c r="B141" s="147" t="s">
        <v>23</v>
      </c>
      <c r="C141" s="16">
        <v>61100</v>
      </c>
      <c r="D141" s="16">
        <v>47400</v>
      </c>
      <c r="E141" s="16">
        <v>122100</v>
      </c>
      <c r="F141" s="16">
        <v>145400</v>
      </c>
      <c r="G141" s="16">
        <v>124800</v>
      </c>
      <c r="H141" s="16">
        <v>151200</v>
      </c>
    </row>
    <row r="142" spans="2:8" x14ac:dyDescent="0.3">
      <c r="B142" s="147" t="s">
        <v>24</v>
      </c>
      <c r="C142" s="16">
        <v>147000</v>
      </c>
      <c r="D142" s="16">
        <v>246000</v>
      </c>
      <c r="E142" s="16">
        <v>293200</v>
      </c>
      <c r="F142" s="16">
        <v>492000</v>
      </c>
      <c r="G142" s="16">
        <v>304900</v>
      </c>
      <c r="H142" s="16">
        <v>511600</v>
      </c>
    </row>
    <row r="143" spans="2:8" x14ac:dyDescent="0.3">
      <c r="B143" s="147" t="s">
        <v>46</v>
      </c>
      <c r="C143" s="16">
        <v>40200</v>
      </c>
      <c r="D143" s="16">
        <v>31600</v>
      </c>
      <c r="E143" s="16">
        <v>80000</v>
      </c>
      <c r="F143" s="16">
        <v>64000</v>
      </c>
      <c r="G143" s="16">
        <v>83200</v>
      </c>
      <c r="H143" s="16">
        <v>65600</v>
      </c>
    </row>
    <row r="144" spans="2:8" x14ac:dyDescent="0.3">
      <c r="B144" s="147" t="s">
        <v>26</v>
      </c>
      <c r="C144" s="16">
        <v>76000</v>
      </c>
      <c r="D144" s="16"/>
      <c r="E144" s="16">
        <v>152000</v>
      </c>
      <c r="F144" s="16"/>
      <c r="G144" s="16">
        <v>158800</v>
      </c>
      <c r="H144" s="16"/>
    </row>
    <row r="145" spans="2:8" x14ac:dyDescent="0.3">
      <c r="B145" s="147" t="s">
        <v>27</v>
      </c>
      <c r="C145" s="16">
        <v>63000</v>
      </c>
      <c r="D145" s="16">
        <v>31400</v>
      </c>
      <c r="E145" s="16">
        <v>126000</v>
      </c>
      <c r="F145" s="16">
        <v>63000</v>
      </c>
      <c r="G145" s="16">
        <v>131400</v>
      </c>
      <c r="H145" s="16">
        <v>66700</v>
      </c>
    </row>
    <row r="146" spans="2:8" x14ac:dyDescent="0.3">
      <c r="B146" s="147" t="s">
        <v>28</v>
      </c>
      <c r="C146" s="16">
        <v>121600</v>
      </c>
      <c r="D146" s="16"/>
      <c r="E146" s="16">
        <v>243000</v>
      </c>
      <c r="F146" s="16">
        <v>62000</v>
      </c>
      <c r="G146" s="16">
        <v>252700</v>
      </c>
      <c r="H146" s="16">
        <v>64500</v>
      </c>
    </row>
    <row r="147" spans="2:8" x14ac:dyDescent="0.3">
      <c r="B147" s="147" t="s">
        <v>29</v>
      </c>
      <c r="C147" s="16">
        <v>207000</v>
      </c>
      <c r="D147" s="16"/>
      <c r="E147" s="16">
        <v>242000</v>
      </c>
      <c r="F147" s="16"/>
      <c r="G147" s="16">
        <v>251600</v>
      </c>
      <c r="H147" s="16"/>
    </row>
    <row r="148" spans="2:8" x14ac:dyDescent="0.3">
      <c r="B148" s="147" t="s">
        <v>30</v>
      </c>
      <c r="C148" s="16">
        <v>124400</v>
      </c>
      <c r="D148" s="16">
        <v>62200</v>
      </c>
      <c r="E148" s="16">
        <v>414000</v>
      </c>
      <c r="F148" s="16"/>
      <c r="G148" s="16">
        <v>430500</v>
      </c>
      <c r="H148" s="16"/>
    </row>
    <row r="149" spans="2:8" x14ac:dyDescent="0.3">
      <c r="B149" s="147" t="s">
        <v>31</v>
      </c>
      <c r="C149" s="16">
        <v>87000</v>
      </c>
      <c r="D149" s="16">
        <v>43600</v>
      </c>
      <c r="E149" s="16">
        <v>174000</v>
      </c>
      <c r="F149" s="16">
        <v>124200</v>
      </c>
      <c r="G149" s="16">
        <v>180900</v>
      </c>
      <c r="H149" s="16">
        <v>129200</v>
      </c>
    </row>
    <row r="150" spans="2:8" x14ac:dyDescent="0.3">
      <c r="B150" s="147" t="s">
        <v>373</v>
      </c>
      <c r="C150" s="16">
        <v>54000</v>
      </c>
      <c r="D150" s="16">
        <v>120000</v>
      </c>
      <c r="E150" s="16">
        <v>108000</v>
      </c>
      <c r="F150" s="16">
        <v>242000</v>
      </c>
      <c r="G150" s="16">
        <v>112300</v>
      </c>
      <c r="H150" s="16"/>
    </row>
    <row r="151" spans="2:8" x14ac:dyDescent="0.3">
      <c r="B151" s="147" t="s">
        <v>33</v>
      </c>
      <c r="C151" s="16">
        <v>101400</v>
      </c>
      <c r="D151" s="16"/>
      <c r="E151" s="16">
        <v>203000</v>
      </c>
      <c r="F151" s="16"/>
      <c r="G151" s="16">
        <v>211200</v>
      </c>
      <c r="H151" s="16"/>
    </row>
    <row r="152" spans="2:8" x14ac:dyDescent="0.3">
      <c r="B152" s="147" t="s">
        <v>34</v>
      </c>
      <c r="C152" s="16">
        <v>76000</v>
      </c>
      <c r="D152" s="16"/>
      <c r="E152" s="16">
        <v>152000</v>
      </c>
      <c r="F152" s="16"/>
      <c r="G152" s="16">
        <v>158800</v>
      </c>
      <c r="H152" s="16"/>
    </row>
    <row r="153" spans="2:8" x14ac:dyDescent="0.3">
      <c r="B153" s="147" t="s">
        <v>35</v>
      </c>
      <c r="C153" s="16">
        <v>87000</v>
      </c>
      <c r="D153" s="16"/>
      <c r="E153" s="16">
        <v>174000</v>
      </c>
      <c r="F153" s="16"/>
      <c r="G153" s="16">
        <v>180900</v>
      </c>
      <c r="H153" s="16"/>
    </row>
    <row r="154" spans="2:8" x14ac:dyDescent="0.3">
      <c r="B154" s="147" t="s">
        <v>36</v>
      </c>
      <c r="C154" s="16">
        <v>65200</v>
      </c>
      <c r="D154" s="16"/>
      <c r="E154" s="16">
        <v>128000</v>
      </c>
      <c r="F154" s="16"/>
      <c r="G154" s="16">
        <v>133200</v>
      </c>
      <c r="H154" s="16"/>
    </row>
    <row r="155" spans="2:8" x14ac:dyDescent="0.3">
      <c r="B155" s="147" t="s">
        <v>374</v>
      </c>
      <c r="C155" s="16">
        <v>110200</v>
      </c>
      <c r="D155" s="16">
        <v>329900</v>
      </c>
      <c r="E155" s="16">
        <v>220000</v>
      </c>
      <c r="F155" s="16">
        <v>659800</v>
      </c>
      <c r="G155" s="16">
        <v>228800</v>
      </c>
      <c r="H155" s="16">
        <v>686200</v>
      </c>
    </row>
    <row r="156" spans="2:8" x14ac:dyDescent="0.3">
      <c r="B156" s="147" t="s">
        <v>41</v>
      </c>
      <c r="C156" s="26">
        <f t="shared" ref="C156:H156" si="0">SUM(C119:C155)</f>
        <v>3123100</v>
      </c>
      <c r="D156" s="26">
        <f t="shared" si="0"/>
        <v>1421050</v>
      </c>
      <c r="E156" s="26">
        <f t="shared" si="0"/>
        <v>6298500</v>
      </c>
      <c r="F156" s="26">
        <f t="shared" si="0"/>
        <v>2847200</v>
      </c>
      <c r="G156" s="26">
        <f t="shared" si="0"/>
        <v>6551044</v>
      </c>
      <c r="H156" s="26">
        <f t="shared" si="0"/>
        <v>2710300</v>
      </c>
    </row>
    <row r="157" spans="2:8" ht="20" customHeight="1" x14ac:dyDescent="0.3">
      <c r="B157" s="638" t="s">
        <v>375</v>
      </c>
      <c r="C157" s="638"/>
      <c r="D157" s="638"/>
      <c r="E157" s="638"/>
      <c r="F157" s="638"/>
      <c r="G157" s="638"/>
      <c r="H157" s="73"/>
    </row>
    <row r="159" spans="2:8" ht="33.5" customHeight="1" x14ac:dyDescent="0.3">
      <c r="B159" s="548" t="s">
        <v>741</v>
      </c>
      <c r="C159" s="548"/>
      <c r="D159" s="548"/>
      <c r="E159" s="548"/>
      <c r="F159" s="548"/>
      <c r="G159" s="548"/>
      <c r="H159" s="548"/>
    </row>
    <row r="160" spans="2:8" x14ac:dyDescent="0.3">
      <c r="B160" s="41" t="s">
        <v>50</v>
      </c>
      <c r="C160" s="602">
        <v>2020</v>
      </c>
      <c r="D160" s="602"/>
      <c r="E160" s="602">
        <v>2021</v>
      </c>
      <c r="F160" s="602"/>
      <c r="G160" s="602">
        <v>2022</v>
      </c>
      <c r="H160" s="602"/>
    </row>
    <row r="161" spans="2:8" ht="52" x14ac:dyDescent="0.3">
      <c r="B161" s="633" t="s">
        <v>41</v>
      </c>
      <c r="C161" s="146" t="s">
        <v>370</v>
      </c>
      <c r="D161" s="146" t="s">
        <v>371</v>
      </c>
      <c r="E161" s="146" t="s">
        <v>370</v>
      </c>
      <c r="F161" s="146" t="s">
        <v>371</v>
      </c>
      <c r="G161" s="146" t="s">
        <v>370</v>
      </c>
      <c r="H161" s="146" t="s">
        <v>371</v>
      </c>
    </row>
    <row r="162" spans="2:8" x14ac:dyDescent="0.35">
      <c r="B162" s="633"/>
      <c r="C162" s="148">
        <v>3123100</v>
      </c>
      <c r="D162" s="148">
        <v>1421050</v>
      </c>
      <c r="E162" s="148">
        <v>6298500</v>
      </c>
      <c r="F162" s="148">
        <v>2847200</v>
      </c>
      <c r="G162" s="148">
        <v>6551044</v>
      </c>
      <c r="H162" s="148">
        <v>2710300</v>
      </c>
    </row>
    <row r="163" spans="2:8" x14ac:dyDescent="0.3">
      <c r="B163" s="632" t="s">
        <v>376</v>
      </c>
      <c r="C163" s="632"/>
      <c r="D163" s="632"/>
      <c r="E163" s="632"/>
      <c r="F163" s="632"/>
      <c r="G163" s="632"/>
      <c r="H163" s="632"/>
    </row>
  </sheetData>
  <mergeCells count="35">
    <mergeCell ref="B2:E2"/>
    <mergeCell ref="B42:E42"/>
    <mergeCell ref="B50:B52"/>
    <mergeCell ref="B157:G157"/>
    <mergeCell ref="B109:H109"/>
    <mergeCell ref="B58:E58"/>
    <mergeCell ref="B111:B112"/>
    <mergeCell ref="C110:D110"/>
    <mergeCell ref="E110:F110"/>
    <mergeCell ref="B44:E44"/>
    <mergeCell ref="B66:B68"/>
    <mergeCell ref="C51:E52"/>
    <mergeCell ref="B49:E49"/>
    <mergeCell ref="B63:E63"/>
    <mergeCell ref="B60:E60"/>
    <mergeCell ref="G67:H67"/>
    <mergeCell ref="B113:H113"/>
    <mergeCell ref="B65:H65"/>
    <mergeCell ref="B159:H159"/>
    <mergeCell ref="G110:H110"/>
    <mergeCell ref="B107:F107"/>
    <mergeCell ref="C67:D67"/>
    <mergeCell ref="B116:B118"/>
    <mergeCell ref="C66:H66"/>
    <mergeCell ref="E67:F67"/>
    <mergeCell ref="B163:H163"/>
    <mergeCell ref="B115:H115"/>
    <mergeCell ref="C116:H116"/>
    <mergeCell ref="E160:F160"/>
    <mergeCell ref="E117:F117"/>
    <mergeCell ref="G117:H117"/>
    <mergeCell ref="B161:B162"/>
    <mergeCell ref="C160:D160"/>
    <mergeCell ref="G160:H160"/>
    <mergeCell ref="C117:D1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F529"/>
  <sheetViews>
    <sheetView topLeftCell="B263" zoomScale="80" zoomScaleNormal="80" workbookViewId="0">
      <selection activeCell="F271" sqref="F271"/>
    </sheetView>
  </sheetViews>
  <sheetFormatPr defaultColWidth="10" defaultRowHeight="13" x14ac:dyDescent="0.35"/>
  <cols>
    <col min="1" max="1" width="10" style="32"/>
    <col min="2" max="2" width="17.1796875" style="32" customWidth="1"/>
    <col min="3" max="3" width="22.36328125" style="32" customWidth="1"/>
    <col min="4" max="4" width="19.6328125" style="32" customWidth="1"/>
    <col min="5" max="5" width="19.453125" style="32" customWidth="1"/>
    <col min="6" max="6" width="17.6328125" style="32" customWidth="1"/>
    <col min="7" max="8" width="13.08984375" style="32" bestFit="1" customWidth="1"/>
    <col min="9" max="9" width="12.6328125" style="32" customWidth="1"/>
    <col min="10" max="10" width="11.81640625" style="32" bestFit="1" customWidth="1"/>
    <col min="11" max="11" width="11.1796875" style="32" customWidth="1"/>
    <col min="12" max="13" width="9.81640625" style="32" bestFit="1" customWidth="1"/>
    <col min="14" max="14" width="10" style="32"/>
    <col min="15" max="16" width="8.81640625" style="32" bestFit="1" customWidth="1"/>
    <col min="17" max="21" width="9.81640625" style="32" bestFit="1" customWidth="1"/>
    <col min="22" max="24" width="8.81640625" style="32" bestFit="1" customWidth="1"/>
    <col min="25" max="27" width="9.81640625" style="32" bestFit="1" customWidth="1"/>
    <col min="28" max="30" width="8.81640625" style="32" bestFit="1" customWidth="1"/>
    <col min="31" max="31" width="10.81640625" style="32" bestFit="1" customWidth="1"/>
    <col min="32" max="32" width="14.1796875" style="32" customWidth="1"/>
    <col min="33" max="16384" width="10" style="32"/>
  </cols>
  <sheetData>
    <row r="1" spans="2:4" ht="14" x14ac:dyDescent="0.35">
      <c r="B1" s="481" t="s">
        <v>859</v>
      </c>
    </row>
    <row r="2" spans="2:4" ht="37" customHeight="1" x14ac:dyDescent="0.3">
      <c r="B2" s="529" t="s">
        <v>742</v>
      </c>
      <c r="C2" s="529"/>
      <c r="D2" s="529"/>
    </row>
    <row r="3" spans="2:4" x14ac:dyDescent="0.35">
      <c r="B3" s="525" t="s">
        <v>50</v>
      </c>
      <c r="C3" s="645" t="s">
        <v>377</v>
      </c>
      <c r="D3" s="645"/>
    </row>
    <row r="4" spans="2:4" x14ac:dyDescent="0.3">
      <c r="B4" s="525"/>
      <c r="C4" s="14" t="s">
        <v>378</v>
      </c>
      <c r="D4" s="14" t="s">
        <v>379</v>
      </c>
    </row>
    <row r="5" spans="2:4" x14ac:dyDescent="0.3">
      <c r="B5" s="294">
        <v>2020</v>
      </c>
      <c r="C5" s="295">
        <v>31266096.829999998</v>
      </c>
      <c r="D5" s="296"/>
    </row>
    <row r="6" spans="2:4" x14ac:dyDescent="0.3">
      <c r="B6" s="297">
        <v>2021</v>
      </c>
      <c r="C6" s="298">
        <v>72697194.239999995</v>
      </c>
      <c r="D6" s="299">
        <v>5813371.4400000004</v>
      </c>
    </row>
    <row r="7" spans="2:4" x14ac:dyDescent="0.3">
      <c r="B7" s="297">
        <v>2022</v>
      </c>
      <c r="C7" s="298" t="s">
        <v>380</v>
      </c>
      <c r="D7" s="299">
        <v>7685596.04</v>
      </c>
    </row>
    <row r="8" spans="2:4" x14ac:dyDescent="0.3">
      <c r="B8" s="300" t="s">
        <v>41</v>
      </c>
      <c r="C8" s="301">
        <v>161946794.41</v>
      </c>
      <c r="D8" s="302">
        <v>13498940.48</v>
      </c>
    </row>
    <row r="9" spans="2:4" x14ac:dyDescent="0.3">
      <c r="B9" s="661" t="s">
        <v>385</v>
      </c>
      <c r="C9" s="661"/>
      <c r="D9" s="661"/>
    </row>
    <row r="11" spans="2:4" ht="46.5" customHeight="1" x14ac:dyDescent="0.3">
      <c r="B11" s="529" t="s">
        <v>743</v>
      </c>
      <c r="C11" s="529"/>
      <c r="D11" s="529"/>
    </row>
    <row r="12" spans="2:4" x14ac:dyDescent="0.35">
      <c r="B12" s="502" t="s">
        <v>50</v>
      </c>
      <c r="C12" s="645" t="s">
        <v>377</v>
      </c>
      <c r="D12" s="645"/>
    </row>
    <row r="13" spans="2:4" x14ac:dyDescent="0.3">
      <c r="B13" s="502"/>
      <c r="C13" s="14" t="s">
        <v>378</v>
      </c>
      <c r="D13" s="14" t="s">
        <v>379</v>
      </c>
    </row>
    <row r="14" spans="2:4" x14ac:dyDescent="0.3">
      <c r="B14" s="303">
        <v>2020</v>
      </c>
      <c r="C14" s="304">
        <v>31266096.829999998</v>
      </c>
      <c r="D14" s="33"/>
    </row>
    <row r="15" spans="2:4" x14ac:dyDescent="0.3">
      <c r="B15" s="305">
        <v>2021</v>
      </c>
      <c r="C15" s="304">
        <v>72697194.239999995</v>
      </c>
      <c r="D15" s="304">
        <v>5813371.4400000004</v>
      </c>
    </row>
    <row r="16" spans="2:4" x14ac:dyDescent="0.3">
      <c r="B16" s="305">
        <v>2022</v>
      </c>
      <c r="C16" s="304" t="s">
        <v>380</v>
      </c>
      <c r="D16" s="304">
        <v>7685596.04</v>
      </c>
    </row>
    <row r="17" spans="2:6" x14ac:dyDescent="0.3">
      <c r="B17" s="661" t="s">
        <v>381</v>
      </c>
      <c r="C17" s="661"/>
      <c r="D17" s="661"/>
    </row>
    <row r="19" spans="2:6" ht="41" customHeight="1" x14ac:dyDescent="0.3">
      <c r="B19" s="667" t="s">
        <v>744</v>
      </c>
      <c r="C19" s="668"/>
      <c r="D19" s="668"/>
      <c r="E19" s="668"/>
      <c r="F19" s="669"/>
    </row>
    <row r="20" spans="2:6" x14ac:dyDescent="0.3">
      <c r="B20" s="662" t="s">
        <v>50</v>
      </c>
      <c r="C20" s="646" t="s">
        <v>382</v>
      </c>
      <c r="D20" s="647"/>
      <c r="E20" s="671" t="s">
        <v>383</v>
      </c>
      <c r="F20" s="672"/>
    </row>
    <row r="21" spans="2:6" x14ac:dyDescent="0.3">
      <c r="B21" s="663"/>
      <c r="C21" s="306" t="s">
        <v>378</v>
      </c>
      <c r="D21" s="307" t="s">
        <v>379</v>
      </c>
      <c r="E21" s="307" t="s">
        <v>378</v>
      </c>
      <c r="F21" s="308" t="s">
        <v>379</v>
      </c>
    </row>
    <row r="22" spans="2:6" x14ac:dyDescent="0.3">
      <c r="B22" s="309">
        <v>2020</v>
      </c>
      <c r="C22" s="310">
        <v>15186334.85</v>
      </c>
      <c r="D22" s="296"/>
      <c r="E22" s="311"/>
      <c r="F22" s="296"/>
    </row>
    <row r="23" spans="2:6" x14ac:dyDescent="0.3">
      <c r="B23" s="309">
        <v>2021</v>
      </c>
      <c r="C23" s="312">
        <v>66985315.68</v>
      </c>
      <c r="D23" s="313"/>
      <c r="E23" s="314">
        <v>5711878.5599999996</v>
      </c>
      <c r="F23" s="299">
        <v>5813371.4400000004</v>
      </c>
    </row>
    <row r="24" spans="2:6" x14ac:dyDescent="0.3">
      <c r="B24" s="309">
        <v>2022</v>
      </c>
      <c r="C24" s="315" t="s">
        <v>384</v>
      </c>
      <c r="D24" s="313"/>
      <c r="E24" s="314">
        <v>5181000</v>
      </c>
      <c r="F24" s="299">
        <v>7685569.04</v>
      </c>
    </row>
    <row r="25" spans="2:6" x14ac:dyDescent="0.3">
      <c r="B25" s="316" t="s">
        <v>41</v>
      </c>
      <c r="C25" s="317">
        <v>134974108.87</v>
      </c>
      <c r="D25" s="318"/>
      <c r="E25" s="302">
        <v>26972640.539999999</v>
      </c>
      <c r="F25" s="302">
        <v>13498940.48</v>
      </c>
    </row>
    <row r="26" spans="2:6" x14ac:dyDescent="0.3">
      <c r="B26" s="632" t="s">
        <v>385</v>
      </c>
      <c r="C26" s="632"/>
    </row>
    <row r="28" spans="2:6" ht="59" customHeight="1" x14ac:dyDescent="0.3">
      <c r="B28" s="548" t="s">
        <v>745</v>
      </c>
      <c r="C28" s="548"/>
      <c r="D28" s="117"/>
    </row>
    <row r="29" spans="2:6" x14ac:dyDescent="0.3">
      <c r="B29" s="673" t="s">
        <v>50</v>
      </c>
      <c r="C29" s="319" t="s">
        <v>382</v>
      </c>
      <c r="D29" s="121"/>
    </row>
    <row r="30" spans="2:6" x14ac:dyDescent="0.3">
      <c r="B30" s="663"/>
      <c r="C30" s="14" t="s">
        <v>378</v>
      </c>
    </row>
    <row r="31" spans="2:6" x14ac:dyDescent="0.3">
      <c r="B31" s="309">
        <v>2020</v>
      </c>
      <c r="C31" s="304">
        <v>15186334.85</v>
      </c>
    </row>
    <row r="32" spans="2:6" x14ac:dyDescent="0.3">
      <c r="B32" s="309">
        <v>2021</v>
      </c>
      <c r="C32" s="304">
        <v>66985315.68</v>
      </c>
    </row>
    <row r="33" spans="2:5" x14ac:dyDescent="0.3">
      <c r="B33" s="309">
        <v>2022</v>
      </c>
      <c r="C33" s="33" t="s">
        <v>384</v>
      </c>
    </row>
    <row r="34" spans="2:5" x14ac:dyDescent="0.3">
      <c r="B34" s="316" t="s">
        <v>41</v>
      </c>
      <c r="C34" s="304">
        <v>134974108.87</v>
      </c>
    </row>
    <row r="35" spans="2:5" x14ac:dyDescent="0.3">
      <c r="B35" s="632" t="s">
        <v>385</v>
      </c>
      <c r="C35" s="632"/>
      <c r="D35" s="632"/>
    </row>
    <row r="37" spans="2:5" ht="40" customHeight="1" x14ac:dyDescent="0.3">
      <c r="B37" s="548" t="s">
        <v>746</v>
      </c>
      <c r="C37" s="548"/>
      <c r="D37" s="548"/>
      <c r="E37" s="95"/>
    </row>
    <row r="38" spans="2:5" ht="13.5" thickBot="1" x14ac:dyDescent="0.35">
      <c r="B38" s="677" t="s">
        <v>50</v>
      </c>
      <c r="C38" s="646" t="s">
        <v>383</v>
      </c>
      <c r="D38" s="674"/>
    </row>
    <row r="39" spans="2:5" ht="13.5" thickBot="1" x14ac:dyDescent="0.35">
      <c r="B39" s="663"/>
      <c r="C39" s="307" t="s">
        <v>378</v>
      </c>
      <c r="D39" s="308" t="s">
        <v>379</v>
      </c>
    </row>
    <row r="40" spans="2:5" x14ac:dyDescent="0.3">
      <c r="B40" s="309">
        <v>2021</v>
      </c>
      <c r="C40" s="314">
        <v>5711878.5599999996</v>
      </c>
      <c r="D40" s="299">
        <v>5813371.4400000004</v>
      </c>
    </row>
    <row r="41" spans="2:5" x14ac:dyDescent="0.3">
      <c r="B41" s="309">
        <v>2022</v>
      </c>
      <c r="C41" s="314">
        <v>5181000</v>
      </c>
      <c r="D41" s="299">
        <v>7685569.04</v>
      </c>
    </row>
    <row r="42" spans="2:5" x14ac:dyDescent="0.3">
      <c r="B42" s="316" t="s">
        <v>41</v>
      </c>
      <c r="C42" s="302">
        <v>26972640.539999999</v>
      </c>
      <c r="D42" s="302">
        <v>13498940.48</v>
      </c>
    </row>
    <row r="43" spans="2:5" x14ac:dyDescent="0.3">
      <c r="B43" s="632" t="s">
        <v>385</v>
      </c>
      <c r="C43" s="632"/>
      <c r="D43" s="632"/>
    </row>
    <row r="45" spans="2:5" ht="55.5" customHeight="1" x14ac:dyDescent="0.3">
      <c r="B45" s="548" t="s">
        <v>747</v>
      </c>
      <c r="C45" s="548"/>
    </row>
    <row r="46" spans="2:5" x14ac:dyDescent="0.3">
      <c r="B46" s="36" t="s">
        <v>50</v>
      </c>
      <c r="C46" s="36" t="s">
        <v>386</v>
      </c>
    </row>
    <row r="47" spans="2:5" x14ac:dyDescent="0.3">
      <c r="B47" s="33">
        <v>2020</v>
      </c>
      <c r="C47" s="304">
        <v>618844120.64999998</v>
      </c>
    </row>
    <row r="48" spans="2:5" x14ac:dyDescent="0.3">
      <c r="B48" s="33">
        <v>2021</v>
      </c>
      <c r="C48" s="304">
        <v>627106001.26999998</v>
      </c>
    </row>
    <row r="49" spans="2:5" x14ac:dyDescent="0.3">
      <c r="B49" s="33">
        <v>2022</v>
      </c>
      <c r="C49" s="304">
        <v>648513961.65999997</v>
      </c>
    </row>
    <row r="50" spans="2:5" x14ac:dyDescent="0.3">
      <c r="B50" s="33" t="s">
        <v>41</v>
      </c>
      <c r="C50" s="304">
        <v>1894464083.5799999</v>
      </c>
    </row>
    <row r="51" spans="2:5" ht="30.5" customHeight="1" x14ac:dyDescent="0.3">
      <c r="B51" s="649" t="s">
        <v>387</v>
      </c>
      <c r="C51" s="649"/>
    </row>
    <row r="53" spans="2:5" ht="29.5" customHeight="1" thickBot="1" x14ac:dyDescent="0.35">
      <c r="B53" s="529" t="s">
        <v>748</v>
      </c>
      <c r="C53" s="529"/>
      <c r="D53" s="529"/>
      <c r="E53" s="529"/>
    </row>
    <row r="54" spans="2:5" x14ac:dyDescent="0.3">
      <c r="B54" s="320" t="s">
        <v>388</v>
      </c>
      <c r="C54" s="308">
        <v>2020</v>
      </c>
      <c r="D54" s="321">
        <v>2021</v>
      </c>
      <c r="E54" s="308">
        <v>2022</v>
      </c>
    </row>
    <row r="55" spans="2:5" x14ac:dyDescent="0.3">
      <c r="B55" s="322" t="s">
        <v>389</v>
      </c>
      <c r="C55" s="323">
        <v>6</v>
      </c>
      <c r="D55" s="116">
        <v>7</v>
      </c>
      <c r="E55" s="323">
        <v>3</v>
      </c>
    </row>
    <row r="56" spans="2:5" x14ac:dyDescent="0.3">
      <c r="B56" s="324" t="s">
        <v>0</v>
      </c>
      <c r="C56" s="325">
        <v>13</v>
      </c>
      <c r="D56" s="326">
        <v>12</v>
      </c>
      <c r="E56" s="325">
        <v>11</v>
      </c>
    </row>
    <row r="57" spans="2:5" x14ac:dyDescent="0.3">
      <c r="B57" s="327" t="s">
        <v>41</v>
      </c>
      <c r="C57" s="328">
        <v>19</v>
      </c>
      <c r="D57" s="329">
        <v>19</v>
      </c>
      <c r="E57" s="328">
        <v>14</v>
      </c>
    </row>
    <row r="58" spans="2:5" x14ac:dyDescent="0.3">
      <c r="B58" s="678" t="s">
        <v>390</v>
      </c>
      <c r="C58" s="678"/>
      <c r="D58" s="678"/>
      <c r="E58" s="678"/>
    </row>
    <row r="60" spans="2:5" ht="59" customHeight="1" x14ac:dyDescent="0.3">
      <c r="B60" s="670" t="s">
        <v>749</v>
      </c>
      <c r="C60" s="670"/>
    </row>
    <row r="61" spans="2:5" ht="13.5" thickBot="1" x14ac:dyDescent="0.35">
      <c r="B61" s="330" t="s">
        <v>50</v>
      </c>
      <c r="C61" s="331" t="s">
        <v>853</v>
      </c>
    </row>
    <row r="62" spans="2:5" x14ac:dyDescent="0.3">
      <c r="B62" s="294">
        <v>2020</v>
      </c>
      <c r="C62" s="332" t="s">
        <v>391</v>
      </c>
    </row>
    <row r="63" spans="2:5" x14ac:dyDescent="0.3">
      <c r="B63" s="294">
        <v>2021</v>
      </c>
      <c r="C63" s="333" t="s">
        <v>392</v>
      </c>
    </row>
    <row r="64" spans="2:5" x14ac:dyDescent="0.3">
      <c r="B64" s="334">
        <v>2022</v>
      </c>
      <c r="C64" s="335">
        <v>33150188560.450001</v>
      </c>
    </row>
    <row r="65" spans="2:6" ht="13.5" thickBot="1" x14ac:dyDescent="0.35">
      <c r="B65" s="336" t="s">
        <v>41</v>
      </c>
      <c r="C65" s="337" t="s">
        <v>393</v>
      </c>
    </row>
    <row r="66" spans="2:6" x14ac:dyDescent="0.3">
      <c r="B66" s="338" t="s">
        <v>394</v>
      </c>
      <c r="C66" s="338"/>
    </row>
    <row r="68" spans="2:6" ht="40" customHeight="1" x14ac:dyDescent="0.3">
      <c r="B68" s="544" t="s">
        <v>750</v>
      </c>
      <c r="C68" s="544"/>
      <c r="D68" s="544"/>
      <c r="E68" s="544"/>
      <c r="F68" s="544"/>
    </row>
    <row r="69" spans="2:6" ht="13.5" thickBot="1" x14ac:dyDescent="0.35">
      <c r="B69" s="679" t="s">
        <v>50</v>
      </c>
      <c r="C69" s="664" t="s">
        <v>395</v>
      </c>
      <c r="D69" s="665"/>
      <c r="E69" s="666"/>
      <c r="F69" s="681" t="s">
        <v>396</v>
      </c>
    </row>
    <row r="70" spans="2:6" ht="13.5" thickBot="1" x14ac:dyDescent="0.35">
      <c r="B70" s="680"/>
      <c r="C70" s="339" t="s">
        <v>39</v>
      </c>
      <c r="D70" s="340" t="s">
        <v>40</v>
      </c>
      <c r="E70" s="341" t="s">
        <v>41</v>
      </c>
      <c r="F70" s="682"/>
    </row>
    <row r="71" spans="2:6" x14ac:dyDescent="0.3">
      <c r="B71" s="342">
        <v>2020</v>
      </c>
      <c r="C71" s="343">
        <v>43176</v>
      </c>
      <c r="D71" s="344">
        <v>36761</v>
      </c>
      <c r="E71" s="345">
        <v>79937</v>
      </c>
      <c r="F71" s="345">
        <v>3653</v>
      </c>
    </row>
    <row r="72" spans="2:6" x14ac:dyDescent="0.3">
      <c r="B72" s="346">
        <v>2021</v>
      </c>
      <c r="C72" s="347">
        <v>72221</v>
      </c>
      <c r="D72" s="348"/>
      <c r="E72" s="349">
        <v>140884</v>
      </c>
      <c r="F72" s="349">
        <v>4345</v>
      </c>
    </row>
    <row r="73" spans="2:6" x14ac:dyDescent="0.3">
      <c r="B73" s="350">
        <v>2022</v>
      </c>
      <c r="C73" s="351">
        <v>53864</v>
      </c>
      <c r="D73" s="352"/>
      <c r="E73" s="353">
        <v>104229</v>
      </c>
      <c r="F73" s="353">
        <v>4252</v>
      </c>
    </row>
    <row r="74" spans="2:6" x14ac:dyDescent="0.3">
      <c r="B74" s="632" t="s">
        <v>397</v>
      </c>
      <c r="C74" s="632"/>
      <c r="D74" s="632"/>
      <c r="E74" s="632"/>
      <c r="F74" s="632"/>
    </row>
    <row r="76" spans="2:6" ht="52.5" customHeight="1" x14ac:dyDescent="0.3">
      <c r="B76" s="548" t="s">
        <v>751</v>
      </c>
      <c r="C76" s="548"/>
      <c r="D76" s="548"/>
    </row>
    <row r="77" spans="2:6" ht="14.5" customHeight="1" x14ac:dyDescent="0.35">
      <c r="B77" s="545" t="s">
        <v>50</v>
      </c>
      <c r="C77" s="545" t="s">
        <v>41</v>
      </c>
      <c r="D77" s="650" t="s">
        <v>396</v>
      </c>
    </row>
    <row r="78" spans="2:6" x14ac:dyDescent="0.35">
      <c r="B78" s="545"/>
      <c r="C78" s="545"/>
      <c r="D78" s="650"/>
    </row>
    <row r="79" spans="2:6" x14ac:dyDescent="0.3">
      <c r="B79" s="141">
        <v>2020</v>
      </c>
      <c r="C79" s="59">
        <v>79937</v>
      </c>
      <c r="D79" s="59">
        <v>3653</v>
      </c>
    </row>
    <row r="80" spans="2:6" x14ac:dyDescent="0.3">
      <c r="B80" s="141">
        <v>2021</v>
      </c>
      <c r="C80" s="59">
        <v>140884</v>
      </c>
      <c r="D80" s="59">
        <v>4345</v>
      </c>
    </row>
    <row r="81" spans="2:5" x14ac:dyDescent="0.3">
      <c r="B81" s="141">
        <v>2022</v>
      </c>
      <c r="C81" s="59">
        <v>104229</v>
      </c>
      <c r="D81" s="59">
        <v>4252</v>
      </c>
    </row>
    <row r="82" spans="2:5" x14ac:dyDescent="0.3">
      <c r="B82" s="546" t="s">
        <v>397</v>
      </c>
      <c r="C82" s="546"/>
      <c r="D82" s="546"/>
    </row>
    <row r="84" spans="2:5" ht="38.5" customHeight="1" x14ac:dyDescent="0.3">
      <c r="B84" s="548" t="s">
        <v>752</v>
      </c>
      <c r="C84" s="548"/>
      <c r="D84" s="548"/>
      <c r="E84" s="548"/>
    </row>
    <row r="85" spans="2:5" ht="26" x14ac:dyDescent="0.3">
      <c r="B85" s="132" t="s">
        <v>398</v>
      </c>
      <c r="C85" s="158">
        <v>2020</v>
      </c>
      <c r="D85" s="158">
        <v>2021</v>
      </c>
      <c r="E85" s="158">
        <v>2022</v>
      </c>
    </row>
    <row r="86" spans="2:5" ht="26" x14ac:dyDescent="0.3">
      <c r="B86" s="354" t="s">
        <v>399</v>
      </c>
      <c r="C86" s="355">
        <v>582</v>
      </c>
      <c r="D86" s="355">
        <v>699</v>
      </c>
      <c r="E86" s="33">
        <v>851</v>
      </c>
    </row>
    <row r="87" spans="2:5" x14ac:dyDescent="0.3">
      <c r="B87" s="354" t="s">
        <v>400</v>
      </c>
      <c r="C87" s="356">
        <v>1672</v>
      </c>
      <c r="D87" s="356">
        <v>2505</v>
      </c>
      <c r="E87" s="16">
        <v>3507</v>
      </c>
    </row>
    <row r="88" spans="2:5" x14ac:dyDescent="0.3">
      <c r="B88" s="354" t="s">
        <v>401</v>
      </c>
      <c r="C88" s="355">
        <v>655</v>
      </c>
      <c r="D88" s="356">
        <v>1184</v>
      </c>
      <c r="E88" s="16">
        <v>1248</v>
      </c>
    </row>
    <row r="89" spans="2:5" x14ac:dyDescent="0.3">
      <c r="B89" s="354" t="s">
        <v>402</v>
      </c>
      <c r="C89" s="355">
        <v>102</v>
      </c>
      <c r="D89" s="355">
        <v>183</v>
      </c>
      <c r="E89" s="33">
        <v>212</v>
      </c>
    </row>
    <row r="90" spans="2:5" x14ac:dyDescent="0.3">
      <c r="B90" s="354" t="s">
        <v>403</v>
      </c>
      <c r="C90" s="355">
        <v>32</v>
      </c>
      <c r="D90" s="355">
        <v>69</v>
      </c>
      <c r="E90" s="33">
        <v>84</v>
      </c>
    </row>
    <row r="91" spans="2:5" ht="26" x14ac:dyDescent="0.3">
      <c r="B91" s="354" t="s">
        <v>404</v>
      </c>
      <c r="C91" s="356">
        <v>1442</v>
      </c>
      <c r="D91" s="356">
        <v>1626</v>
      </c>
      <c r="E91" s="16">
        <v>1594</v>
      </c>
    </row>
    <row r="92" spans="2:5" x14ac:dyDescent="0.3">
      <c r="B92" s="354" t="s">
        <v>405</v>
      </c>
      <c r="C92" s="355">
        <v>455</v>
      </c>
      <c r="D92" s="355">
        <v>716</v>
      </c>
      <c r="E92" s="33">
        <v>757</v>
      </c>
    </row>
    <row r="93" spans="2:5" x14ac:dyDescent="0.3">
      <c r="B93" s="354" t="s">
        <v>406</v>
      </c>
      <c r="C93" s="355">
        <v>400</v>
      </c>
      <c r="D93" s="355">
        <v>803</v>
      </c>
      <c r="E93" s="33">
        <v>968</v>
      </c>
    </row>
    <row r="94" spans="2:5" x14ac:dyDescent="0.3">
      <c r="B94" s="354" t="s">
        <v>407</v>
      </c>
      <c r="C94" s="355">
        <v>988</v>
      </c>
      <c r="D94" s="355">
        <v>786</v>
      </c>
      <c r="E94" s="33">
        <v>923</v>
      </c>
    </row>
    <row r="95" spans="2:5" x14ac:dyDescent="0.3">
      <c r="B95" s="354" t="s">
        <v>408</v>
      </c>
      <c r="C95" s="355">
        <v>286</v>
      </c>
      <c r="D95" s="355">
        <v>336</v>
      </c>
      <c r="E95" s="33">
        <v>375</v>
      </c>
    </row>
    <row r="96" spans="2:5" x14ac:dyDescent="0.3">
      <c r="B96" s="354" t="s">
        <v>409</v>
      </c>
      <c r="C96" s="355">
        <v>107</v>
      </c>
      <c r="D96" s="355">
        <v>162</v>
      </c>
      <c r="E96" s="33">
        <v>156</v>
      </c>
    </row>
    <row r="97" spans="2:5" x14ac:dyDescent="0.3">
      <c r="B97" s="354" t="s">
        <v>410</v>
      </c>
      <c r="C97" s="355">
        <v>549</v>
      </c>
      <c r="D97" s="355">
        <v>423</v>
      </c>
      <c r="E97" s="33">
        <v>589</v>
      </c>
    </row>
    <row r="98" spans="2:5" ht="26" x14ac:dyDescent="0.3">
      <c r="B98" s="354" t="s">
        <v>411</v>
      </c>
      <c r="C98" s="356">
        <v>2763</v>
      </c>
      <c r="D98" s="356">
        <v>4633</v>
      </c>
      <c r="E98" s="16">
        <v>4443</v>
      </c>
    </row>
    <row r="99" spans="2:5" x14ac:dyDescent="0.3">
      <c r="B99" s="354" t="s">
        <v>412</v>
      </c>
      <c r="C99" s="355">
        <v>501</v>
      </c>
      <c r="D99" s="355">
        <v>743</v>
      </c>
      <c r="E99" s="33">
        <v>965</v>
      </c>
    </row>
    <row r="100" spans="2:5" x14ac:dyDescent="0.3">
      <c r="B100" s="354" t="s">
        <v>413</v>
      </c>
      <c r="C100" s="356">
        <v>1299</v>
      </c>
      <c r="D100" s="356">
        <v>2429</v>
      </c>
      <c r="E100" s="16">
        <v>2706</v>
      </c>
    </row>
    <row r="101" spans="2:5" x14ac:dyDescent="0.3">
      <c r="B101" s="354" t="s">
        <v>414</v>
      </c>
      <c r="C101" s="355">
        <v>725</v>
      </c>
      <c r="D101" s="355">
        <v>605</v>
      </c>
      <c r="E101" s="33">
        <v>672</v>
      </c>
    </row>
    <row r="102" spans="2:5" x14ac:dyDescent="0.3">
      <c r="B102" s="357" t="s">
        <v>121</v>
      </c>
      <c r="C102" s="358">
        <v>12558</v>
      </c>
      <c r="D102" s="358">
        <v>17902</v>
      </c>
      <c r="E102" s="27">
        <v>20050</v>
      </c>
    </row>
    <row r="103" spans="2:5" x14ac:dyDescent="0.35">
      <c r="B103" s="660" t="s">
        <v>415</v>
      </c>
      <c r="C103" s="660"/>
      <c r="D103" s="660"/>
      <c r="E103" s="660"/>
    </row>
    <row r="105" spans="2:5" x14ac:dyDescent="0.35">
      <c r="B105" s="548" t="s">
        <v>753</v>
      </c>
      <c r="C105" s="548"/>
      <c r="D105" s="548"/>
      <c r="E105" s="548"/>
    </row>
    <row r="106" spans="2:5" ht="24" customHeight="1" x14ac:dyDescent="0.35">
      <c r="B106" s="548"/>
      <c r="C106" s="548"/>
      <c r="D106" s="548"/>
      <c r="E106" s="548"/>
    </row>
    <row r="107" spans="2:5" x14ac:dyDescent="0.3">
      <c r="B107" s="36" t="s">
        <v>50</v>
      </c>
      <c r="C107" s="36">
        <v>2020</v>
      </c>
      <c r="D107" s="36">
        <v>2021</v>
      </c>
      <c r="E107" s="36">
        <v>2022</v>
      </c>
    </row>
    <row r="108" spans="2:5" x14ac:dyDescent="0.3">
      <c r="B108" s="33" t="s">
        <v>41</v>
      </c>
      <c r="C108" s="16">
        <v>12558</v>
      </c>
      <c r="D108" s="16">
        <v>17902</v>
      </c>
      <c r="E108" s="16">
        <v>20050</v>
      </c>
    </row>
    <row r="109" spans="2:5" x14ac:dyDescent="0.35">
      <c r="B109" s="660" t="s">
        <v>415</v>
      </c>
      <c r="C109" s="660"/>
      <c r="D109" s="660"/>
      <c r="E109" s="660"/>
    </row>
    <row r="111" spans="2:5" ht="37" customHeight="1" x14ac:dyDescent="0.3">
      <c r="B111" s="548" t="s">
        <v>754</v>
      </c>
      <c r="C111" s="548"/>
    </row>
    <row r="112" spans="2:5" x14ac:dyDescent="0.3">
      <c r="B112" s="359" t="s">
        <v>50</v>
      </c>
      <c r="C112" s="360" t="s">
        <v>416</v>
      </c>
    </row>
    <row r="113" spans="2:32" x14ac:dyDescent="0.3">
      <c r="B113" s="361">
        <v>2020</v>
      </c>
      <c r="C113" s="362">
        <v>1537</v>
      </c>
    </row>
    <row r="114" spans="2:32" x14ac:dyDescent="0.3">
      <c r="B114" s="361">
        <v>2021</v>
      </c>
      <c r="C114" s="362">
        <v>1517</v>
      </c>
    </row>
    <row r="115" spans="2:32" x14ac:dyDescent="0.3">
      <c r="B115" s="361">
        <v>2022</v>
      </c>
      <c r="C115" s="362">
        <v>1506</v>
      </c>
    </row>
    <row r="116" spans="2:32" x14ac:dyDescent="0.3">
      <c r="B116" s="363" t="s">
        <v>41</v>
      </c>
      <c r="C116" s="364">
        <v>4560</v>
      </c>
    </row>
    <row r="117" spans="2:32" x14ac:dyDescent="0.3">
      <c r="B117" s="659" t="s">
        <v>417</v>
      </c>
      <c r="C117" s="632"/>
    </row>
    <row r="119" spans="2:32" x14ac:dyDescent="0.3">
      <c r="B119" s="501" t="s">
        <v>884</v>
      </c>
      <c r="C119" s="501"/>
      <c r="D119" s="501"/>
      <c r="E119" s="501"/>
      <c r="F119" s="501"/>
      <c r="G119" s="501"/>
      <c r="H119" s="501"/>
      <c r="I119" s="501"/>
      <c r="J119" s="501"/>
      <c r="K119" s="501"/>
      <c r="L119" s="501"/>
      <c r="M119" s="501"/>
      <c r="N119" s="501"/>
      <c r="O119" s="501"/>
      <c r="P119" s="501"/>
      <c r="Q119" s="501"/>
      <c r="R119" s="501"/>
      <c r="S119" s="501"/>
      <c r="T119" s="501"/>
      <c r="U119" s="501"/>
      <c r="V119" s="501"/>
      <c r="W119" s="501"/>
      <c r="X119" s="501"/>
      <c r="Y119" s="501"/>
      <c r="Z119" s="501"/>
      <c r="AA119" s="501"/>
      <c r="AB119" s="501"/>
      <c r="AC119" s="501"/>
      <c r="AD119" s="501"/>
      <c r="AE119" s="501"/>
      <c r="AF119" s="501"/>
    </row>
    <row r="120" spans="2:32" x14ac:dyDescent="0.3">
      <c r="B120" s="602" t="s">
        <v>0</v>
      </c>
      <c r="C120" s="515" t="s">
        <v>418</v>
      </c>
      <c r="D120" s="517"/>
      <c r="E120" s="135"/>
      <c r="F120" s="515" t="s">
        <v>419</v>
      </c>
      <c r="G120" s="517"/>
      <c r="H120" s="518" t="s">
        <v>420</v>
      </c>
      <c r="I120" s="520"/>
      <c r="J120" s="515" t="s">
        <v>421</v>
      </c>
      <c r="K120" s="517"/>
      <c r="L120" s="518" t="s">
        <v>422</v>
      </c>
      <c r="M120" s="520"/>
      <c r="N120" s="518" t="s">
        <v>423</v>
      </c>
      <c r="O120" s="520"/>
      <c r="P120" s="518" t="s">
        <v>424</v>
      </c>
      <c r="Q120" s="520"/>
      <c r="R120" s="518" t="s">
        <v>425</v>
      </c>
      <c r="S120" s="520"/>
      <c r="T120" s="518" t="s">
        <v>426</v>
      </c>
      <c r="U120" s="520"/>
      <c r="V120" s="518" t="s">
        <v>427</v>
      </c>
      <c r="W120" s="520"/>
      <c r="X120" s="518" t="s">
        <v>428</v>
      </c>
      <c r="Y120" s="520"/>
      <c r="Z120" s="518" t="s">
        <v>429</v>
      </c>
      <c r="AA120" s="520"/>
      <c r="AB120" s="518" t="s">
        <v>430</v>
      </c>
      <c r="AC120" s="520"/>
      <c r="AD120" s="518" t="s">
        <v>431</v>
      </c>
      <c r="AE120" s="520"/>
      <c r="AF120" s="13" t="s">
        <v>48</v>
      </c>
    </row>
    <row r="121" spans="2:32" x14ac:dyDescent="0.3">
      <c r="B121" s="602"/>
      <c r="C121" s="134" t="s">
        <v>51</v>
      </c>
      <c r="D121" s="14" t="s">
        <v>52</v>
      </c>
      <c r="E121" s="14"/>
      <c r="F121" s="14" t="s">
        <v>51</v>
      </c>
      <c r="G121" s="14" t="s">
        <v>52</v>
      </c>
      <c r="H121" s="14" t="s">
        <v>51</v>
      </c>
      <c r="I121" s="14" t="s">
        <v>52</v>
      </c>
      <c r="J121" s="14" t="s">
        <v>51</v>
      </c>
      <c r="K121" s="14" t="s">
        <v>52</v>
      </c>
      <c r="L121" s="14" t="s">
        <v>51</v>
      </c>
      <c r="M121" s="14" t="s">
        <v>52</v>
      </c>
      <c r="N121" s="14" t="s">
        <v>51</v>
      </c>
      <c r="O121" s="14" t="s">
        <v>52</v>
      </c>
      <c r="P121" s="14" t="s">
        <v>51</v>
      </c>
      <c r="Q121" s="14" t="s">
        <v>52</v>
      </c>
      <c r="R121" s="14" t="s">
        <v>51</v>
      </c>
      <c r="S121" s="14" t="s">
        <v>52</v>
      </c>
      <c r="T121" s="14" t="s">
        <v>51</v>
      </c>
      <c r="U121" s="14" t="s">
        <v>52</v>
      </c>
      <c r="V121" s="14" t="s">
        <v>51</v>
      </c>
      <c r="W121" s="14" t="s">
        <v>52</v>
      </c>
      <c r="X121" s="14" t="s">
        <v>51</v>
      </c>
      <c r="Y121" s="14" t="s">
        <v>52</v>
      </c>
      <c r="Z121" s="14" t="s">
        <v>51</v>
      </c>
      <c r="AA121" s="14" t="s">
        <v>52</v>
      </c>
      <c r="AB121" s="14" t="s">
        <v>51</v>
      </c>
      <c r="AC121" s="14" t="s">
        <v>52</v>
      </c>
      <c r="AD121" s="14" t="s">
        <v>51</v>
      </c>
      <c r="AE121" s="14" t="s">
        <v>52</v>
      </c>
      <c r="AF121" s="14"/>
    </row>
    <row r="122" spans="2:32" x14ac:dyDescent="0.3">
      <c r="B122" s="15" t="s">
        <v>69</v>
      </c>
      <c r="C122" s="365">
        <v>85</v>
      </c>
      <c r="D122" s="365">
        <v>65</v>
      </c>
      <c r="E122" s="365">
        <f t="shared" ref="E122:E158" si="0">SUM(C122:D122)</f>
        <v>150</v>
      </c>
      <c r="F122" s="365">
        <v>54</v>
      </c>
      <c r="G122" s="365">
        <v>34</v>
      </c>
      <c r="H122" s="365"/>
      <c r="I122" s="365">
        <v>0</v>
      </c>
      <c r="J122" s="365">
        <v>154</v>
      </c>
      <c r="K122" s="365">
        <v>87</v>
      </c>
      <c r="L122" s="365">
        <v>65</v>
      </c>
      <c r="M122" s="365">
        <v>23</v>
      </c>
      <c r="N122" s="365"/>
      <c r="O122" s="365">
        <v>0</v>
      </c>
      <c r="P122" s="365"/>
      <c r="Q122" s="365">
        <v>0</v>
      </c>
      <c r="R122" s="365">
        <v>53</v>
      </c>
      <c r="S122" s="365">
        <v>34</v>
      </c>
      <c r="T122" s="365">
        <v>61</v>
      </c>
      <c r="U122" s="365">
        <v>53</v>
      </c>
      <c r="V122" s="365"/>
      <c r="W122" s="365">
        <v>0</v>
      </c>
      <c r="X122" s="365"/>
      <c r="Y122" s="365">
        <v>0</v>
      </c>
      <c r="Z122" s="365">
        <v>21</v>
      </c>
      <c r="AA122" s="365">
        <v>12</v>
      </c>
      <c r="AB122" s="365"/>
      <c r="AC122" s="365">
        <v>0</v>
      </c>
      <c r="AD122" s="365"/>
      <c r="AE122" s="365">
        <v>0</v>
      </c>
      <c r="AF122" s="365">
        <f>C122+D122+F122+G122+J122+K122+L122+M122+R122+S122+T122+U122+Z122+AA122</f>
        <v>801</v>
      </c>
    </row>
    <row r="123" spans="2:32" x14ac:dyDescent="0.3">
      <c r="B123" s="15" t="s">
        <v>71</v>
      </c>
      <c r="C123" s="365">
        <v>54</v>
      </c>
      <c r="D123" s="365">
        <v>34</v>
      </c>
      <c r="E123" s="365">
        <f t="shared" si="0"/>
        <v>88</v>
      </c>
      <c r="F123" s="365">
        <v>43</v>
      </c>
      <c r="G123" s="365">
        <v>23</v>
      </c>
      <c r="H123" s="365"/>
      <c r="I123" s="365">
        <v>0</v>
      </c>
      <c r="J123" s="365">
        <v>52</v>
      </c>
      <c r="K123" s="365">
        <v>34</v>
      </c>
      <c r="L123" s="365">
        <v>78</v>
      </c>
      <c r="M123" s="365">
        <v>56</v>
      </c>
      <c r="N123" s="365"/>
      <c r="O123" s="365">
        <v>0</v>
      </c>
      <c r="P123" s="365"/>
      <c r="Q123" s="365">
        <v>0</v>
      </c>
      <c r="R123" s="365">
        <v>74</v>
      </c>
      <c r="S123" s="365">
        <v>54</v>
      </c>
      <c r="T123" s="365">
        <v>31</v>
      </c>
      <c r="U123" s="365">
        <v>21</v>
      </c>
      <c r="V123" s="365"/>
      <c r="W123" s="365">
        <v>0</v>
      </c>
      <c r="X123" s="365"/>
      <c r="Y123" s="365">
        <v>0</v>
      </c>
      <c r="Z123" s="365">
        <v>62</v>
      </c>
      <c r="AA123" s="365">
        <v>12</v>
      </c>
      <c r="AB123" s="365"/>
      <c r="AC123" s="365">
        <v>0</v>
      </c>
      <c r="AD123" s="365"/>
      <c r="AE123" s="365">
        <v>0</v>
      </c>
      <c r="AF123" s="365">
        <f t="shared" ref="AF123:AF157" si="1">C123+D123+F123+G123+J123+K123+L123+M123+R123+S123+T123+U123+Z123+AA123</f>
        <v>628</v>
      </c>
    </row>
    <row r="124" spans="2:32" x14ac:dyDescent="0.3">
      <c r="B124" s="15" t="s">
        <v>176</v>
      </c>
      <c r="C124" s="365">
        <v>344</v>
      </c>
      <c r="D124" s="365">
        <v>87</v>
      </c>
      <c r="E124" s="365">
        <f t="shared" si="0"/>
        <v>431</v>
      </c>
      <c r="F124" s="365">
        <v>62</v>
      </c>
      <c r="G124" s="365">
        <v>34</v>
      </c>
      <c r="H124" s="365"/>
      <c r="I124" s="365">
        <v>0</v>
      </c>
      <c r="J124" s="365">
        <v>63</v>
      </c>
      <c r="K124" s="365">
        <v>21</v>
      </c>
      <c r="L124" s="365">
        <v>61</v>
      </c>
      <c r="M124" s="365">
        <v>43</v>
      </c>
      <c r="N124" s="365"/>
      <c r="O124" s="365">
        <v>0</v>
      </c>
      <c r="P124" s="365"/>
      <c r="Q124" s="365">
        <v>0</v>
      </c>
      <c r="R124" s="365">
        <v>66</v>
      </c>
      <c r="S124" s="365">
        <v>56</v>
      </c>
      <c r="T124" s="365">
        <v>88</v>
      </c>
      <c r="U124" s="365">
        <v>76</v>
      </c>
      <c r="V124" s="365"/>
      <c r="W124" s="365">
        <v>0</v>
      </c>
      <c r="X124" s="365"/>
      <c r="Y124" s="365">
        <v>0</v>
      </c>
      <c r="Z124" s="365">
        <v>71</v>
      </c>
      <c r="AA124" s="365">
        <v>45</v>
      </c>
      <c r="AB124" s="365"/>
      <c r="AC124" s="365">
        <v>0</v>
      </c>
      <c r="AD124" s="365"/>
      <c r="AE124" s="365">
        <v>0</v>
      </c>
      <c r="AF124" s="365">
        <f t="shared" si="1"/>
        <v>1117</v>
      </c>
    </row>
    <row r="125" spans="2:32" x14ac:dyDescent="0.3">
      <c r="B125" s="15" t="s">
        <v>73</v>
      </c>
      <c r="C125" s="365">
        <v>61</v>
      </c>
      <c r="D125" s="365">
        <v>30</v>
      </c>
      <c r="E125" s="365">
        <f t="shared" si="0"/>
        <v>91</v>
      </c>
      <c r="F125" s="365">
        <v>73</v>
      </c>
      <c r="G125" s="365">
        <v>23</v>
      </c>
      <c r="H125" s="365"/>
      <c r="I125" s="365">
        <v>0</v>
      </c>
      <c r="J125" s="365">
        <v>76</v>
      </c>
      <c r="K125" s="365">
        <v>33</v>
      </c>
      <c r="L125" s="365">
        <v>507</v>
      </c>
      <c r="M125" s="365">
        <v>76</v>
      </c>
      <c r="N125" s="365"/>
      <c r="O125" s="365">
        <v>0</v>
      </c>
      <c r="P125" s="365"/>
      <c r="Q125" s="365">
        <v>0</v>
      </c>
      <c r="R125" s="365">
        <v>288</v>
      </c>
      <c r="S125" s="365">
        <v>87</v>
      </c>
      <c r="T125" s="365">
        <v>75</v>
      </c>
      <c r="U125" s="365">
        <v>65</v>
      </c>
      <c r="V125" s="365"/>
      <c r="W125" s="365">
        <v>0</v>
      </c>
      <c r="X125" s="365"/>
      <c r="Y125" s="365">
        <v>0</v>
      </c>
      <c r="Z125" s="365">
        <v>99</v>
      </c>
      <c r="AA125" s="365">
        <v>78</v>
      </c>
      <c r="AB125" s="365"/>
      <c r="AC125" s="365">
        <v>0</v>
      </c>
      <c r="AD125" s="365"/>
      <c r="AE125" s="365">
        <v>0</v>
      </c>
      <c r="AF125" s="365">
        <f t="shared" si="1"/>
        <v>1571</v>
      </c>
    </row>
    <row r="126" spans="2:32" x14ac:dyDescent="0.3">
      <c r="B126" s="15" t="s">
        <v>74</v>
      </c>
      <c r="C126" s="365">
        <v>72</v>
      </c>
      <c r="D126" s="365">
        <v>43</v>
      </c>
      <c r="E126" s="365">
        <f t="shared" si="0"/>
        <v>115</v>
      </c>
      <c r="F126" s="365">
        <v>84</v>
      </c>
      <c r="G126" s="365">
        <v>54</v>
      </c>
      <c r="H126" s="365"/>
      <c r="I126" s="365">
        <v>0</v>
      </c>
      <c r="J126" s="365">
        <v>63</v>
      </c>
      <c r="K126" s="365">
        <v>34</v>
      </c>
      <c r="L126" s="365">
        <v>109</v>
      </c>
      <c r="M126" s="365">
        <v>56</v>
      </c>
      <c r="N126" s="365"/>
      <c r="O126" s="365">
        <v>0</v>
      </c>
      <c r="P126" s="365"/>
      <c r="Q126" s="365">
        <v>0</v>
      </c>
      <c r="R126" s="365">
        <v>64</v>
      </c>
      <c r="S126" s="365">
        <v>54</v>
      </c>
      <c r="T126" s="365">
        <v>42</v>
      </c>
      <c r="U126" s="365">
        <v>23</v>
      </c>
      <c r="V126" s="365"/>
      <c r="W126" s="365">
        <v>0</v>
      </c>
      <c r="X126" s="365"/>
      <c r="Y126" s="365">
        <v>0</v>
      </c>
      <c r="Z126" s="365">
        <v>76</v>
      </c>
      <c r="AA126" s="365">
        <v>45</v>
      </c>
      <c r="AB126" s="365"/>
      <c r="AC126" s="365">
        <v>0</v>
      </c>
      <c r="AD126" s="365"/>
      <c r="AE126" s="365">
        <v>0</v>
      </c>
      <c r="AF126" s="365">
        <f t="shared" si="1"/>
        <v>819</v>
      </c>
    </row>
    <row r="127" spans="2:32" x14ac:dyDescent="0.3">
      <c r="B127" s="15" t="s">
        <v>75</v>
      </c>
      <c r="C127" s="365">
        <v>84</v>
      </c>
      <c r="D127" s="365">
        <v>54</v>
      </c>
      <c r="E127" s="365">
        <f t="shared" si="0"/>
        <v>138</v>
      </c>
      <c r="F127" s="365">
        <v>75</v>
      </c>
      <c r="G127" s="365">
        <v>65</v>
      </c>
      <c r="H127" s="365"/>
      <c r="I127" s="365">
        <v>0</v>
      </c>
      <c r="J127" s="365">
        <v>71</v>
      </c>
      <c r="K127" s="365">
        <v>54</v>
      </c>
      <c r="L127" s="365">
        <v>71</v>
      </c>
      <c r="M127" s="365">
        <v>23</v>
      </c>
      <c r="N127" s="365"/>
      <c r="O127" s="365">
        <v>0</v>
      </c>
      <c r="P127" s="365"/>
      <c r="Q127" s="365">
        <v>0</v>
      </c>
      <c r="R127" s="365">
        <v>42</v>
      </c>
      <c r="S127" s="365">
        <v>32</v>
      </c>
      <c r="T127" s="365">
        <v>63</v>
      </c>
      <c r="U127" s="365">
        <v>32</v>
      </c>
      <c r="V127" s="365"/>
      <c r="W127" s="365">
        <v>0</v>
      </c>
      <c r="X127" s="365"/>
      <c r="Y127" s="365">
        <v>0</v>
      </c>
      <c r="Z127" s="365">
        <v>109</v>
      </c>
      <c r="AA127" s="365">
        <v>87</v>
      </c>
      <c r="AB127" s="365"/>
      <c r="AC127" s="365">
        <v>0</v>
      </c>
      <c r="AD127" s="365"/>
      <c r="AE127" s="365">
        <v>0</v>
      </c>
      <c r="AF127" s="365">
        <f t="shared" si="1"/>
        <v>862</v>
      </c>
    </row>
    <row r="128" spans="2:32" x14ac:dyDescent="0.3">
      <c r="B128" s="15" t="s">
        <v>167</v>
      </c>
      <c r="C128" s="365">
        <v>82</v>
      </c>
      <c r="D128" s="365">
        <v>65</v>
      </c>
      <c r="E128" s="365">
        <f t="shared" si="0"/>
        <v>147</v>
      </c>
      <c r="F128" s="365">
        <v>31</v>
      </c>
      <c r="G128" s="365">
        <v>12</v>
      </c>
      <c r="H128" s="365"/>
      <c r="I128" s="365">
        <v>0</v>
      </c>
      <c r="J128" s="365">
        <v>62</v>
      </c>
      <c r="K128" s="365">
        <v>34</v>
      </c>
      <c r="L128" s="365">
        <v>49</v>
      </c>
      <c r="M128" s="365">
        <v>23</v>
      </c>
      <c r="N128" s="365"/>
      <c r="O128" s="365">
        <v>0</v>
      </c>
      <c r="P128" s="365"/>
      <c r="Q128" s="365">
        <v>0</v>
      </c>
      <c r="R128" s="365">
        <v>31</v>
      </c>
      <c r="S128" s="365">
        <v>12</v>
      </c>
      <c r="T128" s="365">
        <v>54</v>
      </c>
      <c r="U128" s="365">
        <v>45</v>
      </c>
      <c r="V128" s="365"/>
      <c r="W128" s="365">
        <v>0</v>
      </c>
      <c r="X128" s="365"/>
      <c r="Y128" s="365">
        <v>0</v>
      </c>
      <c r="Z128" s="365">
        <v>97</v>
      </c>
      <c r="AA128" s="365">
        <v>76</v>
      </c>
      <c r="AB128" s="365"/>
      <c r="AC128" s="365">
        <v>0</v>
      </c>
      <c r="AD128" s="365"/>
      <c r="AE128" s="365">
        <v>0</v>
      </c>
      <c r="AF128" s="365">
        <f t="shared" si="1"/>
        <v>673</v>
      </c>
    </row>
    <row r="129" spans="2:32" x14ac:dyDescent="0.3">
      <c r="B129" s="15" t="s">
        <v>77</v>
      </c>
      <c r="C129" s="365">
        <v>78</v>
      </c>
      <c r="D129" s="365">
        <v>56</v>
      </c>
      <c r="E129" s="365">
        <f t="shared" si="0"/>
        <v>134</v>
      </c>
      <c r="F129" s="365">
        <v>53</v>
      </c>
      <c r="G129" s="365">
        <v>34</v>
      </c>
      <c r="H129" s="365"/>
      <c r="I129" s="365">
        <v>0</v>
      </c>
      <c r="J129" s="365">
        <v>75</v>
      </c>
      <c r="K129" s="365">
        <v>65</v>
      </c>
      <c r="L129" s="365">
        <v>98</v>
      </c>
      <c r="M129" s="365">
        <v>32</v>
      </c>
      <c r="N129" s="365"/>
      <c r="O129" s="365">
        <v>0</v>
      </c>
      <c r="P129" s="365"/>
      <c r="Q129" s="365">
        <v>0</v>
      </c>
      <c r="R129" s="365">
        <v>72</v>
      </c>
      <c r="S129" s="365">
        <v>43</v>
      </c>
      <c r="T129" s="365">
        <v>190</v>
      </c>
      <c r="U129" s="365">
        <v>76</v>
      </c>
      <c r="V129" s="365"/>
      <c r="W129" s="365">
        <v>0</v>
      </c>
      <c r="X129" s="365"/>
      <c r="Y129" s="365">
        <v>0</v>
      </c>
      <c r="Z129" s="365">
        <v>68</v>
      </c>
      <c r="AA129" s="365">
        <v>45</v>
      </c>
      <c r="AB129" s="365"/>
      <c r="AC129" s="365">
        <v>0</v>
      </c>
      <c r="AD129" s="365"/>
      <c r="AE129" s="365">
        <v>0</v>
      </c>
      <c r="AF129" s="365">
        <f t="shared" si="1"/>
        <v>985</v>
      </c>
    </row>
    <row r="130" spans="2:32" x14ac:dyDescent="0.3">
      <c r="B130" s="15" t="s">
        <v>432</v>
      </c>
      <c r="C130" s="365">
        <v>81</v>
      </c>
      <c r="D130" s="365">
        <v>76</v>
      </c>
      <c r="E130" s="365">
        <f t="shared" si="0"/>
        <v>157</v>
      </c>
      <c r="F130" s="365">
        <v>31</v>
      </c>
      <c r="G130" s="365">
        <v>12</v>
      </c>
      <c r="H130" s="365"/>
      <c r="I130" s="365">
        <v>0</v>
      </c>
      <c r="J130" s="365">
        <v>51</v>
      </c>
      <c r="K130" s="365">
        <v>23</v>
      </c>
      <c r="L130" s="365">
        <v>199</v>
      </c>
      <c r="M130" s="365">
        <v>12</v>
      </c>
      <c r="N130" s="365"/>
      <c r="O130" s="365">
        <v>0</v>
      </c>
      <c r="P130" s="365"/>
      <c r="Q130" s="365">
        <v>0</v>
      </c>
      <c r="R130" s="365">
        <v>82</v>
      </c>
      <c r="S130" s="365">
        <v>56</v>
      </c>
      <c r="T130" s="365">
        <v>178</v>
      </c>
      <c r="U130" s="365">
        <v>76</v>
      </c>
      <c r="V130" s="365"/>
      <c r="W130" s="365">
        <v>0</v>
      </c>
      <c r="X130" s="365"/>
      <c r="Y130" s="365">
        <v>0</v>
      </c>
      <c r="Z130" s="365">
        <v>84</v>
      </c>
      <c r="AA130" s="365">
        <v>67</v>
      </c>
      <c r="AB130" s="365"/>
      <c r="AC130" s="365">
        <v>0</v>
      </c>
      <c r="AD130" s="365"/>
      <c r="AE130" s="365">
        <v>0</v>
      </c>
      <c r="AF130" s="365">
        <f t="shared" si="1"/>
        <v>1028</v>
      </c>
    </row>
    <row r="131" spans="2:32" x14ac:dyDescent="0.3">
      <c r="B131" s="15" t="s">
        <v>168</v>
      </c>
      <c r="C131" s="365">
        <v>65</v>
      </c>
      <c r="D131" s="365">
        <v>56</v>
      </c>
      <c r="E131" s="365">
        <f t="shared" si="0"/>
        <v>121</v>
      </c>
      <c r="F131" s="365">
        <v>64</v>
      </c>
      <c r="G131" s="365">
        <v>54</v>
      </c>
      <c r="H131" s="365"/>
      <c r="I131" s="365">
        <v>0</v>
      </c>
      <c r="J131" s="365">
        <v>41</v>
      </c>
      <c r="K131" s="365">
        <v>12</v>
      </c>
      <c r="L131" s="365">
        <v>411</v>
      </c>
      <c r="M131" s="365">
        <v>54</v>
      </c>
      <c r="N131" s="365"/>
      <c r="O131" s="365">
        <v>0</v>
      </c>
      <c r="P131" s="365"/>
      <c r="Q131" s="365">
        <v>0</v>
      </c>
      <c r="R131" s="365">
        <v>63</v>
      </c>
      <c r="S131" s="365">
        <v>34</v>
      </c>
      <c r="T131" s="365">
        <v>76</v>
      </c>
      <c r="U131" s="365">
        <v>56</v>
      </c>
      <c r="V131" s="365"/>
      <c r="W131" s="365">
        <v>0</v>
      </c>
      <c r="X131" s="365"/>
      <c r="Y131" s="365">
        <v>0</v>
      </c>
      <c r="Z131" s="365">
        <v>92</v>
      </c>
      <c r="AA131" s="365">
        <v>76</v>
      </c>
      <c r="AB131" s="365"/>
      <c r="AC131" s="365">
        <v>0</v>
      </c>
      <c r="AD131" s="365"/>
      <c r="AE131" s="365">
        <v>0</v>
      </c>
      <c r="AF131" s="365">
        <f t="shared" si="1"/>
        <v>1154</v>
      </c>
    </row>
    <row r="132" spans="2:32" x14ac:dyDescent="0.3">
      <c r="B132" s="15" t="s">
        <v>80</v>
      </c>
      <c r="C132" s="365">
        <v>76</v>
      </c>
      <c r="D132" s="365">
        <v>56</v>
      </c>
      <c r="E132" s="365">
        <f t="shared" si="0"/>
        <v>132</v>
      </c>
      <c r="F132" s="365">
        <v>76</v>
      </c>
      <c r="G132" s="365">
        <v>54</v>
      </c>
      <c r="H132" s="365"/>
      <c r="I132" s="365">
        <v>0</v>
      </c>
      <c r="J132" s="365">
        <v>53</v>
      </c>
      <c r="K132" s="365">
        <v>23</v>
      </c>
      <c r="L132" s="365">
        <v>79</v>
      </c>
      <c r="M132" s="365">
        <v>34</v>
      </c>
      <c r="N132" s="365"/>
      <c r="O132" s="365">
        <v>0</v>
      </c>
      <c r="P132" s="365"/>
      <c r="Q132" s="365">
        <v>0</v>
      </c>
      <c r="R132" s="365">
        <v>71</v>
      </c>
      <c r="S132" s="365">
        <v>65</v>
      </c>
      <c r="T132" s="365">
        <v>85</v>
      </c>
      <c r="U132" s="365">
        <v>65</v>
      </c>
      <c r="V132" s="365"/>
      <c r="W132" s="365">
        <v>0</v>
      </c>
      <c r="X132" s="365"/>
      <c r="Y132" s="365">
        <v>0</v>
      </c>
      <c r="Z132" s="365">
        <v>70</v>
      </c>
      <c r="AA132" s="365">
        <v>65</v>
      </c>
      <c r="AB132" s="365"/>
      <c r="AC132" s="365">
        <v>0</v>
      </c>
      <c r="AD132" s="365"/>
      <c r="AE132" s="365">
        <v>0</v>
      </c>
      <c r="AF132" s="365">
        <f t="shared" si="1"/>
        <v>872</v>
      </c>
    </row>
    <row r="133" spans="2:32" x14ac:dyDescent="0.3">
      <c r="B133" s="15" t="s">
        <v>81</v>
      </c>
      <c r="C133" s="365">
        <v>179</v>
      </c>
      <c r="D133" s="365">
        <v>90</v>
      </c>
      <c r="E133" s="365">
        <f t="shared" si="0"/>
        <v>269</v>
      </c>
      <c r="F133" s="365">
        <v>41</v>
      </c>
      <c r="G133" s="365">
        <v>12</v>
      </c>
      <c r="H133" s="365"/>
      <c r="I133" s="365">
        <v>0</v>
      </c>
      <c r="J133" s="365">
        <v>64</v>
      </c>
      <c r="K133" s="365">
        <v>24</v>
      </c>
      <c r="L133" s="365">
        <v>91</v>
      </c>
      <c r="M133" s="365">
        <v>54</v>
      </c>
      <c r="N133" s="365"/>
      <c r="O133" s="365">
        <v>0</v>
      </c>
      <c r="P133" s="365"/>
      <c r="Q133" s="365">
        <v>0</v>
      </c>
      <c r="R133" s="365">
        <v>31</v>
      </c>
      <c r="S133" s="365">
        <v>12</v>
      </c>
      <c r="T133" s="365">
        <v>71</v>
      </c>
      <c r="U133" s="365">
        <v>45</v>
      </c>
      <c r="V133" s="365"/>
      <c r="W133" s="365">
        <v>0</v>
      </c>
      <c r="X133" s="365"/>
      <c r="Y133" s="365">
        <v>0</v>
      </c>
      <c r="Z133" s="365">
        <v>57</v>
      </c>
      <c r="AA133" s="365">
        <v>44</v>
      </c>
      <c r="AB133" s="365"/>
      <c r="AC133" s="365">
        <v>0</v>
      </c>
      <c r="AD133" s="365"/>
      <c r="AE133" s="365">
        <v>0</v>
      </c>
      <c r="AF133" s="365">
        <f t="shared" si="1"/>
        <v>815</v>
      </c>
    </row>
    <row r="134" spans="2:32" x14ac:dyDescent="0.3">
      <c r="B134" s="15" t="s">
        <v>82</v>
      </c>
      <c r="C134" s="365">
        <v>64</v>
      </c>
      <c r="D134" s="365">
        <v>54</v>
      </c>
      <c r="E134" s="365">
        <f t="shared" si="0"/>
        <v>118</v>
      </c>
      <c r="F134" s="365">
        <v>51</v>
      </c>
      <c r="G134" s="365">
        <v>14</v>
      </c>
      <c r="H134" s="365"/>
      <c r="I134" s="365">
        <v>0</v>
      </c>
      <c r="J134" s="365">
        <v>72</v>
      </c>
      <c r="K134" s="365">
        <v>25</v>
      </c>
      <c r="L134" s="365">
        <v>87</v>
      </c>
      <c r="M134" s="365">
        <v>45</v>
      </c>
      <c r="N134" s="365"/>
      <c r="O134" s="365">
        <v>0</v>
      </c>
      <c r="P134" s="365"/>
      <c r="Q134" s="365">
        <v>0</v>
      </c>
      <c r="R134" s="365">
        <v>41</v>
      </c>
      <c r="S134" s="365">
        <v>13</v>
      </c>
      <c r="T134" s="365">
        <v>51</v>
      </c>
      <c r="U134" s="365">
        <v>32</v>
      </c>
      <c r="V134" s="365"/>
      <c r="W134" s="365">
        <v>0</v>
      </c>
      <c r="X134" s="365"/>
      <c r="Y134" s="365">
        <v>0</v>
      </c>
      <c r="Z134" s="365">
        <v>81</v>
      </c>
      <c r="AA134" s="365">
        <v>65</v>
      </c>
      <c r="AB134" s="365"/>
      <c r="AC134" s="365">
        <v>0</v>
      </c>
      <c r="AD134" s="365"/>
      <c r="AE134" s="365">
        <v>0</v>
      </c>
      <c r="AF134" s="365">
        <f t="shared" si="1"/>
        <v>695</v>
      </c>
    </row>
    <row r="135" spans="2:32" x14ac:dyDescent="0.3">
      <c r="B135" s="15" t="s">
        <v>83</v>
      </c>
      <c r="C135" s="365">
        <v>77</v>
      </c>
      <c r="D135" s="365">
        <v>65</v>
      </c>
      <c r="E135" s="365">
        <f t="shared" si="0"/>
        <v>142</v>
      </c>
      <c r="F135" s="365">
        <v>65</v>
      </c>
      <c r="G135" s="365">
        <v>15</v>
      </c>
      <c r="H135" s="365"/>
      <c r="I135" s="365">
        <v>0</v>
      </c>
      <c r="J135" s="365">
        <v>81</v>
      </c>
      <c r="K135" s="365">
        <v>67</v>
      </c>
      <c r="L135" s="365">
        <v>88</v>
      </c>
      <c r="M135" s="365">
        <v>56</v>
      </c>
      <c r="N135" s="365"/>
      <c r="O135" s="365">
        <v>0</v>
      </c>
      <c r="P135" s="365"/>
      <c r="Q135" s="365">
        <v>0</v>
      </c>
      <c r="R135" s="365">
        <v>65</v>
      </c>
      <c r="S135" s="365">
        <v>43</v>
      </c>
      <c r="T135" s="365">
        <v>81</v>
      </c>
      <c r="U135" s="365">
        <v>76</v>
      </c>
      <c r="V135" s="365"/>
      <c r="W135" s="365">
        <v>0</v>
      </c>
      <c r="X135" s="365"/>
      <c r="Y135" s="365">
        <v>0</v>
      </c>
      <c r="Z135" s="365">
        <v>73</v>
      </c>
      <c r="AA135" s="365">
        <v>54</v>
      </c>
      <c r="AB135" s="365"/>
      <c r="AC135" s="365">
        <v>0</v>
      </c>
      <c r="AD135" s="365"/>
      <c r="AE135" s="365">
        <v>0</v>
      </c>
      <c r="AF135" s="365">
        <f t="shared" si="1"/>
        <v>906</v>
      </c>
    </row>
    <row r="136" spans="2:32" x14ac:dyDescent="0.3">
      <c r="B136" s="15" t="s">
        <v>84</v>
      </c>
      <c r="C136" s="365">
        <v>81</v>
      </c>
      <c r="D136" s="365">
        <v>76</v>
      </c>
      <c r="E136" s="365">
        <f t="shared" si="0"/>
        <v>157</v>
      </c>
      <c r="F136" s="365">
        <v>55</v>
      </c>
      <c r="G136" s="365">
        <v>16</v>
      </c>
      <c r="H136" s="365"/>
      <c r="I136" s="365">
        <v>0</v>
      </c>
      <c r="J136" s="365">
        <v>62</v>
      </c>
      <c r="K136" s="365">
        <v>26</v>
      </c>
      <c r="L136" s="365">
        <v>108</v>
      </c>
      <c r="M136" s="365">
        <v>45</v>
      </c>
      <c r="N136" s="365"/>
      <c r="O136" s="365">
        <v>0</v>
      </c>
      <c r="P136" s="365"/>
      <c r="Q136" s="365">
        <v>0</v>
      </c>
      <c r="R136" s="365">
        <v>54</v>
      </c>
      <c r="S136" s="365">
        <v>24</v>
      </c>
      <c r="T136" s="365">
        <v>65</v>
      </c>
      <c r="U136" s="365">
        <v>34</v>
      </c>
      <c r="V136" s="365"/>
      <c r="W136" s="365">
        <v>0</v>
      </c>
      <c r="X136" s="365"/>
      <c r="Y136" s="365">
        <v>0</v>
      </c>
      <c r="Z136" s="365">
        <v>54</v>
      </c>
      <c r="AA136" s="365">
        <v>43</v>
      </c>
      <c r="AB136" s="365"/>
      <c r="AC136" s="365">
        <v>0</v>
      </c>
      <c r="AD136" s="365"/>
      <c r="AE136" s="365">
        <v>0</v>
      </c>
      <c r="AF136" s="365">
        <f t="shared" si="1"/>
        <v>743</v>
      </c>
    </row>
    <row r="137" spans="2:32" x14ac:dyDescent="0.3">
      <c r="B137" s="15" t="s">
        <v>85</v>
      </c>
      <c r="C137" s="365">
        <v>53</v>
      </c>
      <c r="D137" s="365">
        <v>35</v>
      </c>
      <c r="E137" s="365">
        <f t="shared" si="0"/>
        <v>88</v>
      </c>
      <c r="F137" s="365">
        <v>62</v>
      </c>
      <c r="G137" s="365">
        <v>17</v>
      </c>
      <c r="H137" s="365"/>
      <c r="I137" s="365">
        <v>0</v>
      </c>
      <c r="J137" s="365">
        <v>53</v>
      </c>
      <c r="K137" s="365">
        <v>34</v>
      </c>
      <c r="L137" s="365">
        <v>156</v>
      </c>
      <c r="M137" s="365">
        <v>56</v>
      </c>
      <c r="N137" s="365"/>
      <c r="O137" s="365">
        <v>0</v>
      </c>
      <c r="P137" s="365"/>
      <c r="Q137" s="365">
        <v>0</v>
      </c>
      <c r="R137" s="365">
        <v>75</v>
      </c>
      <c r="S137" s="365">
        <v>55</v>
      </c>
      <c r="T137" s="365">
        <v>88</v>
      </c>
      <c r="U137" s="365">
        <v>78</v>
      </c>
      <c r="V137" s="365"/>
      <c r="W137" s="365">
        <v>0</v>
      </c>
      <c r="X137" s="365"/>
      <c r="Y137" s="365">
        <v>0</v>
      </c>
      <c r="Z137" s="365">
        <v>56</v>
      </c>
      <c r="AA137" s="365">
        <v>25</v>
      </c>
      <c r="AB137" s="365"/>
      <c r="AC137" s="365">
        <v>0</v>
      </c>
      <c r="AD137" s="365"/>
      <c r="AE137" s="365">
        <v>0</v>
      </c>
      <c r="AF137" s="365">
        <f t="shared" si="1"/>
        <v>843</v>
      </c>
    </row>
    <row r="138" spans="2:32" x14ac:dyDescent="0.3">
      <c r="B138" s="15" t="s">
        <v>86</v>
      </c>
      <c r="C138" s="365">
        <v>118</v>
      </c>
      <c r="D138" s="365">
        <v>87</v>
      </c>
      <c r="E138" s="365">
        <f t="shared" si="0"/>
        <v>205</v>
      </c>
      <c r="F138" s="365">
        <v>68</v>
      </c>
      <c r="G138" s="365">
        <v>18</v>
      </c>
      <c r="H138" s="365"/>
      <c r="I138" s="365">
        <v>0</v>
      </c>
      <c r="J138" s="365">
        <v>76</v>
      </c>
      <c r="K138" s="365">
        <v>67</v>
      </c>
      <c r="L138" s="365">
        <v>144</v>
      </c>
      <c r="M138" s="365">
        <v>23</v>
      </c>
      <c r="N138" s="365"/>
      <c r="O138" s="365">
        <v>0</v>
      </c>
      <c r="P138" s="365"/>
      <c r="Q138" s="365">
        <v>0</v>
      </c>
      <c r="R138" s="365">
        <v>42</v>
      </c>
      <c r="S138" s="365">
        <v>23</v>
      </c>
      <c r="T138" s="365">
        <v>83</v>
      </c>
      <c r="U138" s="365">
        <v>76</v>
      </c>
      <c r="V138" s="365"/>
      <c r="W138" s="365">
        <v>0</v>
      </c>
      <c r="X138" s="365"/>
      <c r="Y138" s="365">
        <v>0</v>
      </c>
      <c r="Z138" s="365">
        <v>78</v>
      </c>
      <c r="AA138" s="365">
        <v>62</v>
      </c>
      <c r="AB138" s="365"/>
      <c r="AC138" s="365">
        <v>0</v>
      </c>
      <c r="AD138" s="365"/>
      <c r="AE138" s="365">
        <v>0</v>
      </c>
      <c r="AF138" s="365">
        <f t="shared" si="1"/>
        <v>965</v>
      </c>
    </row>
    <row r="139" spans="2:32" x14ac:dyDescent="0.3">
      <c r="B139" s="15" t="s">
        <v>90</v>
      </c>
      <c r="C139" s="365">
        <v>65</v>
      </c>
      <c r="D139" s="365">
        <v>56</v>
      </c>
      <c r="E139" s="365">
        <f t="shared" si="0"/>
        <v>121</v>
      </c>
      <c r="F139" s="365">
        <v>51</v>
      </c>
      <c r="G139" s="365">
        <v>19</v>
      </c>
      <c r="H139" s="365"/>
      <c r="I139" s="365">
        <v>0</v>
      </c>
      <c r="J139" s="365">
        <v>64</v>
      </c>
      <c r="K139" s="365">
        <v>45</v>
      </c>
      <c r="L139" s="365">
        <v>165</v>
      </c>
      <c r="M139" s="365">
        <v>65</v>
      </c>
      <c r="N139" s="365"/>
      <c r="O139" s="365">
        <v>0</v>
      </c>
      <c r="P139" s="365"/>
      <c r="Q139" s="365">
        <v>0</v>
      </c>
      <c r="R139" s="365">
        <v>64</v>
      </c>
      <c r="S139" s="365">
        <v>45</v>
      </c>
      <c r="T139" s="365">
        <v>81</v>
      </c>
      <c r="U139" s="365">
        <v>65</v>
      </c>
      <c r="V139" s="365"/>
      <c r="W139" s="365">
        <v>0</v>
      </c>
      <c r="X139" s="365"/>
      <c r="Y139" s="365">
        <v>0</v>
      </c>
      <c r="Z139" s="365">
        <v>57</v>
      </c>
      <c r="AA139" s="365">
        <v>25</v>
      </c>
      <c r="AB139" s="365"/>
      <c r="AC139" s="365">
        <v>0</v>
      </c>
      <c r="AD139" s="365"/>
      <c r="AE139" s="365">
        <v>0</v>
      </c>
      <c r="AF139" s="365">
        <f t="shared" si="1"/>
        <v>867</v>
      </c>
    </row>
    <row r="140" spans="2:32" x14ac:dyDescent="0.3">
      <c r="B140" s="15" t="s">
        <v>87</v>
      </c>
      <c r="C140" s="365">
        <v>83</v>
      </c>
      <c r="D140" s="365">
        <v>78</v>
      </c>
      <c r="E140" s="365">
        <f t="shared" si="0"/>
        <v>161</v>
      </c>
      <c r="F140" s="365">
        <v>41</v>
      </c>
      <c r="G140" s="365">
        <v>20</v>
      </c>
      <c r="H140" s="365"/>
      <c r="I140" s="365">
        <v>0</v>
      </c>
      <c r="J140" s="365">
        <v>42</v>
      </c>
      <c r="K140" s="365">
        <v>23</v>
      </c>
      <c r="L140" s="365">
        <v>59</v>
      </c>
      <c r="M140" s="365">
        <v>45</v>
      </c>
      <c r="N140" s="365"/>
      <c r="O140" s="365">
        <v>0</v>
      </c>
      <c r="P140" s="365"/>
      <c r="Q140" s="365">
        <v>0</v>
      </c>
      <c r="R140" s="365">
        <v>52</v>
      </c>
      <c r="S140" s="365">
        <v>23</v>
      </c>
      <c r="T140" s="365">
        <v>76</v>
      </c>
      <c r="U140" s="365">
        <v>54</v>
      </c>
      <c r="V140" s="365"/>
      <c r="W140" s="365">
        <v>0</v>
      </c>
      <c r="X140" s="365"/>
      <c r="Y140" s="365">
        <v>0</v>
      </c>
      <c r="Z140" s="365">
        <v>64</v>
      </c>
      <c r="AA140" s="365">
        <v>24</v>
      </c>
      <c r="AB140" s="365"/>
      <c r="AC140" s="365">
        <v>0</v>
      </c>
      <c r="AD140" s="365"/>
      <c r="AE140" s="365">
        <v>0</v>
      </c>
      <c r="AF140" s="365">
        <f t="shared" si="1"/>
        <v>684</v>
      </c>
    </row>
    <row r="141" spans="2:32" x14ac:dyDescent="0.3">
      <c r="B141" s="15" t="s">
        <v>91</v>
      </c>
      <c r="C141" s="365">
        <v>54</v>
      </c>
      <c r="D141" s="365">
        <v>45</v>
      </c>
      <c r="E141" s="365">
        <f t="shared" si="0"/>
        <v>99</v>
      </c>
      <c r="F141" s="365">
        <v>65</v>
      </c>
      <c r="G141" s="365">
        <v>45</v>
      </c>
      <c r="H141" s="365"/>
      <c r="I141" s="365">
        <v>0</v>
      </c>
      <c r="J141" s="365">
        <v>53</v>
      </c>
      <c r="K141" s="365">
        <v>34</v>
      </c>
      <c r="L141" s="365">
        <v>62</v>
      </c>
      <c r="M141" s="365">
        <v>23</v>
      </c>
      <c r="N141" s="365"/>
      <c r="O141" s="365">
        <v>0</v>
      </c>
      <c r="P141" s="365"/>
      <c r="Q141" s="365">
        <v>0</v>
      </c>
      <c r="R141" s="365">
        <v>41</v>
      </c>
      <c r="S141" s="365">
        <v>21</v>
      </c>
      <c r="T141" s="365">
        <v>77</v>
      </c>
      <c r="U141" s="365">
        <v>56</v>
      </c>
      <c r="V141" s="365"/>
      <c r="W141" s="365">
        <v>0</v>
      </c>
      <c r="X141" s="365"/>
      <c r="Y141" s="365">
        <v>0</v>
      </c>
      <c r="Z141" s="365">
        <v>39</v>
      </c>
      <c r="AA141" s="365">
        <v>23</v>
      </c>
      <c r="AB141" s="365"/>
      <c r="AC141" s="365">
        <v>0</v>
      </c>
      <c r="AD141" s="365"/>
      <c r="AE141" s="365">
        <v>0</v>
      </c>
      <c r="AF141" s="365">
        <f t="shared" si="1"/>
        <v>638</v>
      </c>
    </row>
    <row r="142" spans="2:32" x14ac:dyDescent="0.3">
      <c r="B142" s="15" t="s">
        <v>88</v>
      </c>
      <c r="C142" s="365">
        <v>76</v>
      </c>
      <c r="D142" s="365">
        <v>67</v>
      </c>
      <c r="E142" s="365">
        <f t="shared" si="0"/>
        <v>143</v>
      </c>
      <c r="F142" s="365">
        <v>75</v>
      </c>
      <c r="G142" s="365">
        <v>65</v>
      </c>
      <c r="H142" s="365"/>
      <c r="I142" s="365">
        <v>0</v>
      </c>
      <c r="J142" s="365">
        <v>76</v>
      </c>
      <c r="K142" s="365">
        <v>56</v>
      </c>
      <c r="L142" s="365">
        <v>165</v>
      </c>
      <c r="M142" s="365">
        <v>77</v>
      </c>
      <c r="N142" s="365"/>
      <c r="O142" s="365">
        <v>0</v>
      </c>
      <c r="P142" s="365"/>
      <c r="Q142" s="365">
        <v>0</v>
      </c>
      <c r="R142" s="365">
        <v>64</v>
      </c>
      <c r="S142" s="365">
        <v>54</v>
      </c>
      <c r="T142" s="365">
        <v>88</v>
      </c>
      <c r="U142" s="365">
        <v>87</v>
      </c>
      <c r="V142" s="365"/>
      <c r="W142" s="365">
        <v>0</v>
      </c>
      <c r="X142" s="365"/>
      <c r="Y142" s="365">
        <v>0</v>
      </c>
      <c r="Z142" s="365">
        <v>55</v>
      </c>
      <c r="AA142" s="365">
        <v>14</v>
      </c>
      <c r="AB142" s="365"/>
      <c r="AC142" s="365">
        <v>0</v>
      </c>
      <c r="AD142" s="365"/>
      <c r="AE142" s="365">
        <v>0</v>
      </c>
      <c r="AF142" s="365">
        <f t="shared" si="1"/>
        <v>1019</v>
      </c>
    </row>
    <row r="143" spans="2:32" x14ac:dyDescent="0.3">
      <c r="B143" s="15" t="s">
        <v>89</v>
      </c>
      <c r="C143" s="365">
        <v>64</v>
      </c>
      <c r="D143" s="365">
        <v>45</v>
      </c>
      <c r="E143" s="365">
        <f t="shared" si="0"/>
        <v>109</v>
      </c>
      <c r="F143" s="365">
        <v>85</v>
      </c>
      <c r="G143" s="365">
        <v>67</v>
      </c>
      <c r="H143" s="365"/>
      <c r="I143" s="365">
        <v>0</v>
      </c>
      <c r="J143" s="365">
        <v>75</v>
      </c>
      <c r="K143" s="365">
        <v>65</v>
      </c>
      <c r="L143" s="365">
        <v>101</v>
      </c>
      <c r="M143" s="365">
        <v>56</v>
      </c>
      <c r="N143" s="365"/>
      <c r="O143" s="365">
        <v>0</v>
      </c>
      <c r="P143" s="365"/>
      <c r="Q143" s="365">
        <v>0</v>
      </c>
      <c r="R143" s="365">
        <v>84</v>
      </c>
      <c r="S143" s="365">
        <v>65</v>
      </c>
      <c r="T143" s="365">
        <v>108</v>
      </c>
      <c r="U143" s="365">
        <v>76</v>
      </c>
      <c r="V143" s="365"/>
      <c r="W143" s="365">
        <v>0</v>
      </c>
      <c r="X143" s="365"/>
      <c r="Y143" s="365">
        <v>0</v>
      </c>
      <c r="Z143" s="365">
        <v>41</v>
      </c>
      <c r="AA143" s="365">
        <v>12</v>
      </c>
      <c r="AB143" s="365"/>
      <c r="AC143" s="365">
        <v>0</v>
      </c>
      <c r="AD143" s="365"/>
      <c r="AE143" s="365">
        <v>0</v>
      </c>
      <c r="AF143" s="365">
        <f t="shared" si="1"/>
        <v>944</v>
      </c>
    </row>
    <row r="144" spans="2:32" x14ac:dyDescent="0.3">
      <c r="B144" s="15" t="s">
        <v>92</v>
      </c>
      <c r="C144" s="365">
        <v>52</v>
      </c>
      <c r="D144" s="365">
        <v>23</v>
      </c>
      <c r="E144" s="365">
        <f t="shared" si="0"/>
        <v>75</v>
      </c>
      <c r="F144" s="365">
        <v>61</v>
      </c>
      <c r="G144" s="365">
        <v>45</v>
      </c>
      <c r="H144" s="365"/>
      <c r="I144" s="365">
        <v>0</v>
      </c>
      <c r="J144" s="365">
        <v>66</v>
      </c>
      <c r="K144" s="365">
        <v>56</v>
      </c>
      <c r="L144" s="365">
        <v>278</v>
      </c>
      <c r="M144" s="365">
        <v>76</v>
      </c>
      <c r="N144" s="365"/>
      <c r="O144" s="365">
        <v>0</v>
      </c>
      <c r="P144" s="365"/>
      <c r="Q144" s="365">
        <v>0</v>
      </c>
      <c r="R144" s="365">
        <v>74</v>
      </c>
      <c r="S144" s="365">
        <v>56</v>
      </c>
      <c r="T144" s="365">
        <v>64</v>
      </c>
      <c r="U144" s="365">
        <v>54</v>
      </c>
      <c r="V144" s="365"/>
      <c r="W144" s="365">
        <v>0</v>
      </c>
      <c r="X144" s="365"/>
      <c r="Y144" s="365">
        <v>0</v>
      </c>
      <c r="Z144" s="365">
        <v>39</v>
      </c>
      <c r="AA144" s="365">
        <v>34</v>
      </c>
      <c r="AB144" s="365"/>
      <c r="AC144" s="365">
        <v>0</v>
      </c>
      <c r="AD144" s="365"/>
      <c r="AE144" s="365">
        <v>0</v>
      </c>
      <c r="AF144" s="365">
        <f t="shared" si="1"/>
        <v>978</v>
      </c>
    </row>
    <row r="145" spans="2:32" x14ac:dyDescent="0.3">
      <c r="B145" s="15" t="s">
        <v>93</v>
      </c>
      <c r="C145" s="365">
        <v>76</v>
      </c>
      <c r="D145" s="365">
        <v>67</v>
      </c>
      <c r="E145" s="365">
        <f t="shared" si="0"/>
        <v>143</v>
      </c>
      <c r="F145" s="365">
        <v>77</v>
      </c>
      <c r="G145" s="365">
        <v>67</v>
      </c>
      <c r="H145" s="365"/>
      <c r="I145" s="365">
        <v>0</v>
      </c>
      <c r="J145" s="365">
        <v>42</v>
      </c>
      <c r="K145" s="365">
        <v>23</v>
      </c>
      <c r="L145" s="365">
        <v>79</v>
      </c>
      <c r="M145" s="365">
        <v>55</v>
      </c>
      <c r="N145" s="365"/>
      <c r="O145" s="365">
        <v>0</v>
      </c>
      <c r="P145" s="365"/>
      <c r="Q145" s="365">
        <v>0</v>
      </c>
      <c r="R145" s="365">
        <v>61</v>
      </c>
      <c r="S145" s="365">
        <v>23</v>
      </c>
      <c r="T145" s="365">
        <v>76</v>
      </c>
      <c r="U145" s="365">
        <v>65</v>
      </c>
      <c r="V145" s="365"/>
      <c r="W145" s="365">
        <v>0</v>
      </c>
      <c r="X145" s="365"/>
      <c r="Y145" s="365">
        <v>0</v>
      </c>
      <c r="Z145" s="365">
        <v>76</v>
      </c>
      <c r="AA145" s="365">
        <v>23</v>
      </c>
      <c r="AB145" s="365"/>
      <c r="AC145" s="365">
        <v>0</v>
      </c>
      <c r="AD145" s="365"/>
      <c r="AE145" s="365">
        <v>0</v>
      </c>
      <c r="AF145" s="365">
        <f t="shared" si="1"/>
        <v>810</v>
      </c>
    </row>
    <row r="146" spans="2:32" x14ac:dyDescent="0.3">
      <c r="B146" s="15" t="s">
        <v>94</v>
      </c>
      <c r="C146" s="365">
        <v>65</v>
      </c>
      <c r="D146" s="365">
        <v>45</v>
      </c>
      <c r="E146" s="365">
        <f t="shared" si="0"/>
        <v>110</v>
      </c>
      <c r="F146" s="365">
        <v>41</v>
      </c>
      <c r="G146" s="365">
        <v>12</v>
      </c>
      <c r="H146" s="365"/>
      <c r="I146" s="365">
        <v>0</v>
      </c>
      <c r="J146" s="365">
        <v>76</v>
      </c>
      <c r="K146" s="365">
        <v>67</v>
      </c>
      <c r="L146" s="365">
        <v>107</v>
      </c>
      <c r="M146" s="365">
        <v>67</v>
      </c>
      <c r="N146" s="365"/>
      <c r="O146" s="365">
        <v>0</v>
      </c>
      <c r="P146" s="365"/>
      <c r="Q146" s="365">
        <v>0</v>
      </c>
      <c r="R146" s="365">
        <v>51</v>
      </c>
      <c r="S146" s="365">
        <v>45</v>
      </c>
      <c r="T146" s="365">
        <v>69</v>
      </c>
      <c r="U146" s="365">
        <v>45</v>
      </c>
      <c r="V146" s="365"/>
      <c r="W146" s="365">
        <v>0</v>
      </c>
      <c r="X146" s="365"/>
      <c r="Y146" s="365">
        <v>0</v>
      </c>
      <c r="Z146" s="365">
        <v>62</v>
      </c>
      <c r="AA146" s="365">
        <v>45</v>
      </c>
      <c r="AB146" s="365"/>
      <c r="AC146" s="365">
        <v>0</v>
      </c>
      <c r="AD146" s="365"/>
      <c r="AE146" s="365">
        <v>0</v>
      </c>
      <c r="AF146" s="365">
        <f t="shared" si="1"/>
        <v>797</v>
      </c>
    </row>
    <row r="147" spans="2:32" x14ac:dyDescent="0.3">
      <c r="B147" s="15" t="s">
        <v>95</v>
      </c>
      <c r="C147" s="365">
        <v>78</v>
      </c>
      <c r="D147" s="365">
        <v>76</v>
      </c>
      <c r="E147" s="365">
        <f t="shared" si="0"/>
        <v>154</v>
      </c>
      <c r="F147" s="365">
        <v>52</v>
      </c>
      <c r="G147" s="365">
        <v>32</v>
      </c>
      <c r="H147" s="365"/>
      <c r="I147" s="365">
        <v>0</v>
      </c>
      <c r="J147" s="365">
        <v>66</v>
      </c>
      <c r="K147" s="365">
        <v>56</v>
      </c>
      <c r="L147" s="365">
        <v>94</v>
      </c>
      <c r="M147" s="365">
        <v>34</v>
      </c>
      <c r="N147" s="365"/>
      <c r="O147" s="365">
        <v>0</v>
      </c>
      <c r="P147" s="365"/>
      <c r="Q147" s="365">
        <v>0</v>
      </c>
      <c r="R147" s="365">
        <v>81</v>
      </c>
      <c r="S147" s="365">
        <v>65</v>
      </c>
      <c r="T147" s="365">
        <v>62</v>
      </c>
      <c r="U147" s="365">
        <v>34</v>
      </c>
      <c r="V147" s="365"/>
      <c r="W147" s="365">
        <v>0</v>
      </c>
      <c r="X147" s="365"/>
      <c r="Y147" s="365">
        <v>0</v>
      </c>
      <c r="Z147" s="365">
        <v>41</v>
      </c>
      <c r="AA147" s="365">
        <v>23</v>
      </c>
      <c r="AB147" s="365"/>
      <c r="AC147" s="365">
        <v>0</v>
      </c>
      <c r="AD147" s="365"/>
      <c r="AE147" s="365">
        <v>0</v>
      </c>
      <c r="AF147" s="365">
        <f t="shared" si="1"/>
        <v>794</v>
      </c>
    </row>
    <row r="148" spans="2:32" x14ac:dyDescent="0.3">
      <c r="B148" s="15" t="s">
        <v>97</v>
      </c>
      <c r="C148" s="365">
        <v>110</v>
      </c>
      <c r="D148" s="365">
        <v>89</v>
      </c>
      <c r="E148" s="365">
        <f t="shared" si="0"/>
        <v>199</v>
      </c>
      <c r="F148" s="365">
        <v>51</v>
      </c>
      <c r="G148" s="365">
        <v>15</v>
      </c>
      <c r="H148" s="365"/>
      <c r="I148" s="365">
        <v>0</v>
      </c>
      <c r="J148" s="365">
        <v>154</v>
      </c>
      <c r="K148" s="365">
        <v>98</v>
      </c>
      <c r="L148" s="365">
        <v>83</v>
      </c>
      <c r="M148" s="365">
        <v>23</v>
      </c>
      <c r="N148" s="365"/>
      <c r="O148" s="365">
        <v>0</v>
      </c>
      <c r="P148" s="365"/>
      <c r="Q148" s="365">
        <v>0</v>
      </c>
      <c r="R148" s="365">
        <v>61</v>
      </c>
      <c r="S148" s="365">
        <v>45</v>
      </c>
      <c r="T148" s="365">
        <v>97</v>
      </c>
      <c r="U148" s="365">
        <v>87</v>
      </c>
      <c r="V148" s="365"/>
      <c r="W148" s="365">
        <v>0</v>
      </c>
      <c r="X148" s="365"/>
      <c r="Y148" s="365">
        <v>0</v>
      </c>
      <c r="Z148" s="365">
        <v>49</v>
      </c>
      <c r="AA148" s="365">
        <v>12</v>
      </c>
      <c r="AB148" s="365"/>
      <c r="AC148" s="365">
        <v>0</v>
      </c>
      <c r="AD148" s="365"/>
      <c r="AE148" s="365">
        <v>0</v>
      </c>
      <c r="AF148" s="365">
        <f t="shared" si="1"/>
        <v>974</v>
      </c>
    </row>
    <row r="149" spans="2:32" x14ac:dyDescent="0.3">
      <c r="B149" s="15" t="s">
        <v>98</v>
      </c>
      <c r="C149" s="365">
        <v>65</v>
      </c>
      <c r="D149" s="365">
        <v>54</v>
      </c>
      <c r="E149" s="365">
        <f t="shared" si="0"/>
        <v>119</v>
      </c>
      <c r="F149" s="365">
        <v>53</v>
      </c>
      <c r="G149" s="365">
        <v>35</v>
      </c>
      <c r="H149" s="365"/>
      <c r="I149" s="365">
        <v>0</v>
      </c>
      <c r="J149" s="365">
        <v>65</v>
      </c>
      <c r="K149" s="365">
        <v>56</v>
      </c>
      <c r="L149" s="365">
        <v>89</v>
      </c>
      <c r="M149" s="365">
        <v>67</v>
      </c>
      <c r="N149" s="365"/>
      <c r="O149" s="365">
        <v>0</v>
      </c>
      <c r="P149" s="365"/>
      <c r="Q149" s="365">
        <v>0</v>
      </c>
      <c r="R149" s="365">
        <v>51</v>
      </c>
      <c r="S149" s="365">
        <v>34</v>
      </c>
      <c r="T149" s="365">
        <v>94</v>
      </c>
      <c r="U149" s="365">
        <v>76</v>
      </c>
      <c r="V149" s="365"/>
      <c r="W149" s="365">
        <v>0</v>
      </c>
      <c r="X149" s="365"/>
      <c r="Y149" s="365">
        <v>0</v>
      </c>
      <c r="Z149" s="365">
        <v>98</v>
      </c>
      <c r="AA149" s="365">
        <v>76</v>
      </c>
      <c r="AB149" s="365"/>
      <c r="AC149" s="365">
        <v>0</v>
      </c>
      <c r="AD149" s="365"/>
      <c r="AE149" s="365">
        <v>0</v>
      </c>
      <c r="AF149" s="365">
        <f t="shared" si="1"/>
        <v>913</v>
      </c>
    </row>
    <row r="150" spans="2:32" x14ac:dyDescent="0.3">
      <c r="B150" s="15" t="s">
        <v>99</v>
      </c>
      <c r="C150" s="365">
        <v>76</v>
      </c>
      <c r="D150" s="365">
        <v>67</v>
      </c>
      <c r="E150" s="365">
        <f t="shared" si="0"/>
        <v>143</v>
      </c>
      <c r="F150" s="365">
        <v>126</v>
      </c>
      <c r="G150" s="365">
        <v>76</v>
      </c>
      <c r="H150" s="365"/>
      <c r="I150" s="365">
        <v>0</v>
      </c>
      <c r="J150" s="365">
        <v>42</v>
      </c>
      <c r="K150" s="365">
        <v>23</v>
      </c>
      <c r="L150" s="365">
        <v>78</v>
      </c>
      <c r="M150" s="365">
        <v>65</v>
      </c>
      <c r="N150" s="365"/>
      <c r="O150" s="365">
        <v>0</v>
      </c>
      <c r="P150" s="365"/>
      <c r="Q150" s="365">
        <v>0</v>
      </c>
      <c r="R150" s="365">
        <v>51</v>
      </c>
      <c r="S150" s="365">
        <v>34</v>
      </c>
      <c r="T150" s="365">
        <v>72</v>
      </c>
      <c r="U150" s="365">
        <v>56</v>
      </c>
      <c r="V150" s="365"/>
      <c r="W150" s="365">
        <v>0</v>
      </c>
      <c r="X150" s="365"/>
      <c r="Y150" s="365">
        <v>0</v>
      </c>
      <c r="Z150" s="365">
        <v>79</v>
      </c>
      <c r="AA150" s="365">
        <v>65</v>
      </c>
      <c r="AB150" s="365"/>
      <c r="AC150" s="365">
        <v>0</v>
      </c>
      <c r="AD150" s="365"/>
      <c r="AE150" s="365">
        <v>0</v>
      </c>
      <c r="AF150" s="365">
        <f t="shared" si="1"/>
        <v>910</v>
      </c>
    </row>
    <row r="151" spans="2:32" x14ac:dyDescent="0.3">
      <c r="B151" s="15" t="s">
        <v>100</v>
      </c>
      <c r="C151" s="365">
        <v>188</v>
      </c>
      <c r="D151" s="365">
        <v>87</v>
      </c>
      <c r="E151" s="365">
        <f t="shared" si="0"/>
        <v>275</v>
      </c>
      <c r="F151" s="365">
        <v>122</v>
      </c>
      <c r="G151" s="365">
        <v>87</v>
      </c>
      <c r="H151" s="365"/>
      <c r="I151" s="365">
        <v>0</v>
      </c>
      <c r="J151" s="365">
        <v>86</v>
      </c>
      <c r="K151" s="365">
        <v>76</v>
      </c>
      <c r="L151" s="365">
        <v>64</v>
      </c>
      <c r="M151" s="365">
        <v>34</v>
      </c>
      <c r="N151" s="365"/>
      <c r="O151" s="365">
        <v>0</v>
      </c>
      <c r="P151" s="365"/>
      <c r="Q151" s="365">
        <v>0</v>
      </c>
      <c r="R151" s="365">
        <v>71</v>
      </c>
      <c r="S151" s="365">
        <v>45</v>
      </c>
      <c r="T151" s="365">
        <v>72</v>
      </c>
      <c r="U151" s="365">
        <v>54</v>
      </c>
      <c r="V151" s="365"/>
      <c r="W151" s="365">
        <v>0</v>
      </c>
      <c r="X151" s="365"/>
      <c r="Y151" s="365">
        <v>0</v>
      </c>
      <c r="Z151" s="365">
        <v>87</v>
      </c>
      <c r="AA151" s="365">
        <v>54</v>
      </c>
      <c r="AB151" s="365"/>
      <c r="AC151" s="365">
        <v>0</v>
      </c>
      <c r="AD151" s="365"/>
      <c r="AE151" s="365">
        <v>0</v>
      </c>
      <c r="AF151" s="365">
        <f t="shared" si="1"/>
        <v>1127</v>
      </c>
    </row>
    <row r="152" spans="2:32" x14ac:dyDescent="0.3">
      <c r="B152" s="15" t="s">
        <v>101</v>
      </c>
      <c r="C152" s="365">
        <v>64</v>
      </c>
      <c r="D152" s="365">
        <v>45</v>
      </c>
      <c r="E152" s="365">
        <f t="shared" si="0"/>
        <v>109</v>
      </c>
      <c r="F152" s="365">
        <v>31</v>
      </c>
      <c r="G152" s="365">
        <v>12</v>
      </c>
      <c r="H152" s="365"/>
      <c r="I152" s="365">
        <v>0</v>
      </c>
      <c r="J152" s="365">
        <v>85</v>
      </c>
      <c r="K152" s="365">
        <v>76</v>
      </c>
      <c r="L152" s="365">
        <v>72</v>
      </c>
      <c r="M152" s="365">
        <v>23</v>
      </c>
      <c r="N152" s="365"/>
      <c r="O152" s="365">
        <v>0</v>
      </c>
      <c r="P152" s="365"/>
      <c r="Q152" s="365">
        <v>0</v>
      </c>
      <c r="R152" s="365">
        <v>43</v>
      </c>
      <c r="S152" s="365">
        <v>23</v>
      </c>
      <c r="T152" s="365">
        <v>51</v>
      </c>
      <c r="U152" s="365">
        <v>23</v>
      </c>
      <c r="V152" s="365"/>
      <c r="W152" s="365">
        <v>0</v>
      </c>
      <c r="X152" s="365"/>
      <c r="Y152" s="365">
        <v>0</v>
      </c>
      <c r="Z152" s="365">
        <v>68</v>
      </c>
      <c r="AA152" s="365">
        <v>54</v>
      </c>
      <c r="AB152" s="365"/>
      <c r="AC152" s="365">
        <v>0</v>
      </c>
      <c r="AD152" s="365"/>
      <c r="AE152" s="365">
        <v>0</v>
      </c>
      <c r="AF152" s="365">
        <f t="shared" si="1"/>
        <v>670</v>
      </c>
    </row>
    <row r="153" spans="2:32" x14ac:dyDescent="0.3">
      <c r="B153" s="15" t="s">
        <v>102</v>
      </c>
      <c r="C153" s="365">
        <v>42</v>
      </c>
      <c r="D153" s="365">
        <v>23</v>
      </c>
      <c r="E153" s="365">
        <f t="shared" si="0"/>
        <v>65</v>
      </c>
      <c r="F153" s="365">
        <v>74</v>
      </c>
      <c r="G153" s="365">
        <v>54</v>
      </c>
      <c r="H153" s="365"/>
      <c r="I153" s="365">
        <v>0</v>
      </c>
      <c r="J153" s="365">
        <v>75</v>
      </c>
      <c r="K153" s="365">
        <v>56</v>
      </c>
      <c r="L153" s="365">
        <v>199</v>
      </c>
      <c r="M153" s="365">
        <v>76</v>
      </c>
      <c r="N153" s="365"/>
      <c r="O153" s="365">
        <v>0</v>
      </c>
      <c r="P153" s="365"/>
      <c r="Q153" s="365">
        <v>0</v>
      </c>
      <c r="R153" s="365">
        <v>75</v>
      </c>
      <c r="S153" s="365">
        <v>54</v>
      </c>
      <c r="T153" s="365">
        <v>31</v>
      </c>
      <c r="U153" s="365">
        <v>12</v>
      </c>
      <c r="V153" s="365"/>
      <c r="W153" s="365">
        <v>0</v>
      </c>
      <c r="X153" s="365"/>
      <c r="Y153" s="365">
        <v>0</v>
      </c>
      <c r="Z153" s="365">
        <v>99</v>
      </c>
      <c r="AA153" s="365">
        <v>78</v>
      </c>
      <c r="AB153" s="365"/>
      <c r="AC153" s="365">
        <v>0</v>
      </c>
      <c r="AD153" s="365"/>
      <c r="AE153" s="365">
        <v>0</v>
      </c>
      <c r="AF153" s="365">
        <f t="shared" si="1"/>
        <v>948</v>
      </c>
    </row>
    <row r="154" spans="2:32" x14ac:dyDescent="0.3">
      <c r="B154" s="15" t="s">
        <v>103</v>
      </c>
      <c r="C154" s="365">
        <v>53</v>
      </c>
      <c r="D154" s="365">
        <v>34</v>
      </c>
      <c r="E154" s="365">
        <f t="shared" si="0"/>
        <v>87</v>
      </c>
      <c r="F154" s="365">
        <v>84</v>
      </c>
      <c r="G154" s="365">
        <v>65</v>
      </c>
      <c r="H154" s="365"/>
      <c r="I154" s="365">
        <v>0</v>
      </c>
      <c r="J154" s="365">
        <v>31</v>
      </c>
      <c r="K154" s="365">
        <v>12</v>
      </c>
      <c r="L154" s="365">
        <v>87</v>
      </c>
      <c r="M154" s="365">
        <v>56</v>
      </c>
      <c r="N154" s="365"/>
      <c r="O154" s="365">
        <v>0</v>
      </c>
      <c r="P154" s="365"/>
      <c r="Q154" s="365">
        <v>0</v>
      </c>
      <c r="R154" s="365">
        <v>78</v>
      </c>
      <c r="S154" s="365">
        <v>56</v>
      </c>
      <c r="T154" s="365">
        <v>88</v>
      </c>
      <c r="U154" s="365">
        <v>76</v>
      </c>
      <c r="V154" s="365"/>
      <c r="W154" s="365">
        <v>0</v>
      </c>
      <c r="X154" s="365"/>
      <c r="Y154" s="365">
        <v>0</v>
      </c>
      <c r="Z154" s="365">
        <v>110</v>
      </c>
      <c r="AA154" s="365">
        <v>87</v>
      </c>
      <c r="AB154" s="365"/>
      <c r="AC154" s="365">
        <v>0</v>
      </c>
      <c r="AD154" s="365"/>
      <c r="AE154" s="365">
        <v>0</v>
      </c>
      <c r="AF154" s="365">
        <f t="shared" si="1"/>
        <v>917</v>
      </c>
    </row>
    <row r="155" spans="2:32" x14ac:dyDescent="0.3">
      <c r="B155" s="15" t="s">
        <v>104</v>
      </c>
      <c r="C155" s="365">
        <v>76</v>
      </c>
      <c r="D155" s="365">
        <v>65</v>
      </c>
      <c r="E155" s="365">
        <f t="shared" si="0"/>
        <v>141</v>
      </c>
      <c r="F155" s="365">
        <v>107</v>
      </c>
      <c r="G155" s="365">
        <v>77</v>
      </c>
      <c r="H155" s="365"/>
      <c r="I155" s="365">
        <v>0</v>
      </c>
      <c r="J155" s="365">
        <v>68</v>
      </c>
      <c r="K155" s="365">
        <v>65</v>
      </c>
      <c r="L155" s="365">
        <v>83</v>
      </c>
      <c r="M155" s="365">
        <v>34</v>
      </c>
      <c r="N155" s="365"/>
      <c r="O155" s="365">
        <v>0</v>
      </c>
      <c r="P155" s="365"/>
      <c r="Q155" s="365">
        <v>0</v>
      </c>
      <c r="R155" s="365">
        <v>41</v>
      </c>
      <c r="S155" s="365">
        <v>12</v>
      </c>
      <c r="T155" s="365">
        <v>71</v>
      </c>
      <c r="U155" s="365">
        <v>56</v>
      </c>
      <c r="V155" s="365"/>
      <c r="W155" s="365">
        <v>0</v>
      </c>
      <c r="X155" s="365"/>
      <c r="Y155" s="365">
        <v>0</v>
      </c>
      <c r="Z155" s="365">
        <v>95</v>
      </c>
      <c r="AA155" s="365">
        <v>56</v>
      </c>
      <c r="AB155" s="365"/>
      <c r="AC155" s="365">
        <v>0</v>
      </c>
      <c r="AD155" s="365"/>
      <c r="AE155" s="365">
        <v>0</v>
      </c>
      <c r="AF155" s="365">
        <f t="shared" si="1"/>
        <v>906</v>
      </c>
    </row>
    <row r="156" spans="2:32" x14ac:dyDescent="0.3">
      <c r="B156" s="15" t="s">
        <v>105</v>
      </c>
      <c r="C156" s="365">
        <v>65</v>
      </c>
      <c r="D156" s="365">
        <v>54</v>
      </c>
      <c r="E156" s="365">
        <f t="shared" si="0"/>
        <v>119</v>
      </c>
      <c r="F156" s="365">
        <v>62</v>
      </c>
      <c r="G156" s="365">
        <v>45</v>
      </c>
      <c r="H156" s="365"/>
      <c r="I156" s="365">
        <v>0</v>
      </c>
      <c r="J156" s="365">
        <v>75</v>
      </c>
      <c r="K156" s="365">
        <v>65</v>
      </c>
      <c r="L156" s="365">
        <v>61</v>
      </c>
      <c r="M156" s="365">
        <v>23</v>
      </c>
      <c r="N156" s="365"/>
      <c r="O156" s="365">
        <v>0</v>
      </c>
      <c r="P156" s="365"/>
      <c r="Q156" s="365">
        <v>0</v>
      </c>
      <c r="R156" s="365">
        <v>53</v>
      </c>
      <c r="S156" s="365">
        <v>23</v>
      </c>
      <c r="T156" s="365">
        <v>77</v>
      </c>
      <c r="U156" s="365">
        <v>54</v>
      </c>
      <c r="V156" s="365"/>
      <c r="W156" s="365">
        <v>0</v>
      </c>
      <c r="X156" s="365"/>
      <c r="Y156" s="365">
        <v>0</v>
      </c>
      <c r="Z156" s="365">
        <v>564</v>
      </c>
      <c r="AA156" s="365">
        <v>345</v>
      </c>
      <c r="AB156" s="365"/>
      <c r="AC156" s="365">
        <v>0</v>
      </c>
      <c r="AD156" s="365"/>
      <c r="AE156" s="365">
        <v>0</v>
      </c>
      <c r="AF156" s="365">
        <f t="shared" si="1"/>
        <v>1566</v>
      </c>
    </row>
    <row r="157" spans="2:32" x14ac:dyDescent="0.3">
      <c r="B157" s="15" t="s">
        <v>37</v>
      </c>
      <c r="C157" s="365">
        <v>88</v>
      </c>
      <c r="D157" s="365">
        <v>78</v>
      </c>
      <c r="E157" s="365">
        <f t="shared" si="0"/>
        <v>166</v>
      </c>
      <c r="F157" s="365">
        <v>52</v>
      </c>
      <c r="G157" s="365">
        <v>34</v>
      </c>
      <c r="H157" s="365"/>
      <c r="I157" s="365">
        <v>0</v>
      </c>
      <c r="J157" s="365">
        <v>65</v>
      </c>
      <c r="K157" s="365">
        <v>45</v>
      </c>
      <c r="L157" s="365">
        <v>84</v>
      </c>
      <c r="M157" s="365">
        <v>65</v>
      </c>
      <c r="N157" s="365"/>
      <c r="O157" s="365">
        <v>0</v>
      </c>
      <c r="P157" s="365"/>
      <c r="Q157" s="365">
        <v>0</v>
      </c>
      <c r="R157" s="365">
        <v>76</v>
      </c>
      <c r="S157" s="365">
        <v>56</v>
      </c>
      <c r="T157" s="365">
        <v>62</v>
      </c>
      <c r="U157" s="365">
        <v>34</v>
      </c>
      <c r="V157" s="365"/>
      <c r="W157" s="365">
        <v>0</v>
      </c>
      <c r="X157" s="365"/>
      <c r="Y157" s="365">
        <v>0</v>
      </c>
      <c r="Z157" s="365">
        <v>78</v>
      </c>
      <c r="AA157" s="365">
        <v>45</v>
      </c>
      <c r="AB157" s="365"/>
      <c r="AC157" s="365">
        <v>0</v>
      </c>
      <c r="AD157" s="365"/>
      <c r="AE157" s="365">
        <v>0</v>
      </c>
      <c r="AF157" s="365">
        <f t="shared" si="1"/>
        <v>862</v>
      </c>
    </row>
    <row r="158" spans="2:32" x14ac:dyDescent="0.3">
      <c r="B158" s="39" t="s">
        <v>41</v>
      </c>
      <c r="C158" s="365">
        <f>SUM(C122:C157)</f>
        <v>3094</v>
      </c>
      <c r="D158" s="365">
        <f>SUM(D122:D157)</f>
        <v>2127</v>
      </c>
      <c r="E158" s="365">
        <f t="shared" si="0"/>
        <v>5221</v>
      </c>
      <c r="F158" s="365">
        <f>SUM(F122:F157)</f>
        <v>2298</v>
      </c>
      <c r="G158" s="365">
        <f>SUM(G122:G157)</f>
        <v>1363</v>
      </c>
      <c r="H158" s="365"/>
      <c r="I158" s="365">
        <f>SUM(I122:I157)</f>
        <v>0</v>
      </c>
      <c r="J158" s="366">
        <f>SUM(J122:J157)</f>
        <v>2475</v>
      </c>
      <c r="K158" s="365">
        <f>SUM(K122:K157)</f>
        <v>1660</v>
      </c>
      <c r="L158" s="365">
        <f>SUM(L122:L157)</f>
        <v>4411</v>
      </c>
      <c r="M158" s="365">
        <f>SUM(M122:M157)</f>
        <v>1675</v>
      </c>
      <c r="N158" s="365"/>
      <c r="O158" s="365">
        <f>SUM(O122:O157)</f>
        <v>0</v>
      </c>
      <c r="P158" s="365"/>
      <c r="Q158" s="365">
        <f>SUM(Q122:Q157)</f>
        <v>0</v>
      </c>
      <c r="R158" s="365">
        <f>SUM(R122:R157)</f>
        <v>2386</v>
      </c>
      <c r="S158" s="365">
        <f>SUM(S122:S157)</f>
        <v>1476</v>
      </c>
      <c r="T158" s="365">
        <f>SUM(T122:T157)</f>
        <v>2798</v>
      </c>
      <c r="U158" s="365">
        <f>SUM(U122:U157)</f>
        <v>1993</v>
      </c>
      <c r="V158" s="365"/>
      <c r="W158" s="365">
        <f>SUM(W122:W157)</f>
        <v>0</v>
      </c>
      <c r="X158" s="365"/>
      <c r="Y158" s="365">
        <f>SUM(Y122:Y157)</f>
        <v>0</v>
      </c>
      <c r="Z158" s="365">
        <f>SUM(Z122:Z157)</f>
        <v>3049</v>
      </c>
      <c r="AA158" s="365">
        <f>SUM(AA122:AA157)</f>
        <v>1996</v>
      </c>
      <c r="AB158" s="365"/>
      <c r="AC158" s="365">
        <f>SUM(AC122:AC157)</f>
        <v>0</v>
      </c>
      <c r="AD158" s="365"/>
      <c r="AE158" s="365">
        <f>SUM(AE122:AE157)</f>
        <v>0</v>
      </c>
      <c r="AF158" s="366">
        <f>SUM(AF122:AF157)</f>
        <v>32801</v>
      </c>
    </row>
    <row r="159" spans="2:32" x14ac:dyDescent="0.3">
      <c r="B159" s="546" t="s">
        <v>439</v>
      </c>
      <c r="C159" s="546"/>
      <c r="D159" s="546"/>
      <c r="E159" s="546"/>
      <c r="F159" s="367"/>
      <c r="G159" s="367"/>
      <c r="H159" s="367"/>
      <c r="I159" s="367"/>
      <c r="J159" s="368"/>
      <c r="K159" s="367"/>
      <c r="L159" s="367"/>
      <c r="M159" s="367"/>
      <c r="N159" s="367"/>
      <c r="O159" s="367"/>
      <c r="P159" s="367"/>
      <c r="Q159" s="367"/>
      <c r="R159" s="367"/>
      <c r="S159" s="367"/>
      <c r="T159" s="367"/>
      <c r="U159" s="367"/>
      <c r="V159" s="367"/>
      <c r="W159" s="367"/>
      <c r="X159" s="367"/>
      <c r="Y159" s="367"/>
      <c r="Z159" s="367"/>
      <c r="AA159" s="367"/>
      <c r="AB159" s="367"/>
      <c r="AC159" s="367"/>
      <c r="AD159" s="367"/>
      <c r="AE159" s="367"/>
      <c r="AF159" s="368"/>
    </row>
    <row r="160" spans="2:32" x14ac:dyDescent="0.3">
      <c r="B160" s="121"/>
      <c r="C160" s="367"/>
      <c r="D160" s="367"/>
      <c r="E160" s="367"/>
      <c r="F160" s="367"/>
      <c r="G160" s="367"/>
      <c r="H160" s="367"/>
      <c r="I160" s="367"/>
      <c r="J160" s="368"/>
      <c r="K160" s="367"/>
      <c r="L160" s="367"/>
      <c r="M160" s="367"/>
      <c r="N160" s="367"/>
      <c r="O160" s="367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  <c r="AA160" s="367"/>
      <c r="AB160" s="367"/>
      <c r="AC160" s="367"/>
      <c r="AD160" s="367"/>
      <c r="AE160" s="367"/>
      <c r="AF160" s="368"/>
    </row>
    <row r="161" spans="2:31" x14ac:dyDescent="0.3">
      <c r="B161" s="505" t="s">
        <v>885</v>
      </c>
      <c r="C161" s="505"/>
      <c r="D161" s="505"/>
      <c r="E161" s="505"/>
      <c r="F161" s="505"/>
      <c r="G161" s="505"/>
      <c r="H161" s="505"/>
      <c r="I161" s="505"/>
      <c r="J161" s="505"/>
      <c r="K161" s="505"/>
      <c r="L161" s="505"/>
      <c r="M161" s="505"/>
      <c r="N161" s="505"/>
      <c r="O161" s="505"/>
      <c r="P161" s="505"/>
      <c r="Q161" s="505"/>
      <c r="R161" s="505"/>
      <c r="S161" s="505"/>
      <c r="T161" s="505"/>
      <c r="U161" s="505"/>
      <c r="V161" s="505"/>
      <c r="W161" s="505"/>
      <c r="X161" s="505"/>
      <c r="Y161" s="505"/>
      <c r="Z161" s="505"/>
      <c r="AA161" s="505"/>
      <c r="AB161" s="505"/>
      <c r="AC161" s="505"/>
      <c r="AD161" s="505"/>
      <c r="AE161" s="505"/>
    </row>
    <row r="162" spans="2:31" x14ac:dyDescent="0.3">
      <c r="B162" s="602" t="s">
        <v>0</v>
      </c>
      <c r="C162" s="515" t="s">
        <v>418</v>
      </c>
      <c r="D162" s="517"/>
      <c r="E162" s="515" t="s">
        <v>419</v>
      </c>
      <c r="F162" s="517"/>
      <c r="G162" s="518" t="s">
        <v>420</v>
      </c>
      <c r="H162" s="520"/>
      <c r="I162" s="515" t="s">
        <v>421</v>
      </c>
      <c r="J162" s="517"/>
      <c r="K162" s="518" t="s">
        <v>422</v>
      </c>
      <c r="L162" s="520"/>
      <c r="M162" s="518" t="s">
        <v>423</v>
      </c>
      <c r="N162" s="520"/>
      <c r="O162" s="518" t="s">
        <v>424</v>
      </c>
      <c r="P162" s="520"/>
      <c r="Q162" s="518" t="s">
        <v>425</v>
      </c>
      <c r="R162" s="520"/>
      <c r="S162" s="518" t="s">
        <v>426</v>
      </c>
      <c r="T162" s="520"/>
      <c r="U162" s="518" t="s">
        <v>427</v>
      </c>
      <c r="V162" s="520"/>
      <c r="W162" s="518" t="s">
        <v>428</v>
      </c>
      <c r="X162" s="520"/>
      <c r="Y162" s="518" t="s">
        <v>429</v>
      </c>
      <c r="Z162" s="520"/>
      <c r="AA162" s="610" t="s">
        <v>430</v>
      </c>
      <c r="AB162" s="612"/>
      <c r="AC162" s="518" t="s">
        <v>431</v>
      </c>
      <c r="AD162" s="520"/>
      <c r="AE162" s="91" t="s">
        <v>48</v>
      </c>
    </row>
    <row r="163" spans="2:31" x14ac:dyDescent="0.3">
      <c r="B163" s="602"/>
      <c r="C163" s="134" t="s">
        <v>51</v>
      </c>
      <c r="D163" s="13" t="s">
        <v>52</v>
      </c>
      <c r="E163" s="13" t="s">
        <v>51</v>
      </c>
      <c r="F163" s="13" t="s">
        <v>52</v>
      </c>
      <c r="G163" s="13" t="s">
        <v>51</v>
      </c>
      <c r="H163" s="13" t="s">
        <v>52</v>
      </c>
      <c r="I163" s="13" t="s">
        <v>51</v>
      </c>
      <c r="J163" s="13" t="s">
        <v>52</v>
      </c>
      <c r="K163" s="13" t="s">
        <v>51</v>
      </c>
      <c r="L163" s="13" t="s">
        <v>52</v>
      </c>
      <c r="M163" s="13" t="s">
        <v>51</v>
      </c>
      <c r="N163" s="13" t="s">
        <v>52</v>
      </c>
      <c r="O163" s="13" t="s">
        <v>51</v>
      </c>
      <c r="P163" s="13" t="s">
        <v>52</v>
      </c>
      <c r="Q163" s="13" t="s">
        <v>51</v>
      </c>
      <c r="R163" s="13" t="s">
        <v>52</v>
      </c>
      <c r="S163" s="13" t="s">
        <v>51</v>
      </c>
      <c r="T163" s="13" t="s">
        <v>52</v>
      </c>
      <c r="U163" s="13" t="s">
        <v>51</v>
      </c>
      <c r="V163" s="13" t="s">
        <v>52</v>
      </c>
      <c r="W163" s="13" t="s">
        <v>51</v>
      </c>
      <c r="X163" s="13" t="s">
        <v>52</v>
      </c>
      <c r="Y163" s="13" t="s">
        <v>51</v>
      </c>
      <c r="Z163" s="13" t="s">
        <v>52</v>
      </c>
      <c r="AA163" s="13" t="s">
        <v>51</v>
      </c>
      <c r="AB163" s="13" t="s">
        <v>52</v>
      </c>
      <c r="AC163" s="13" t="s">
        <v>51</v>
      </c>
      <c r="AD163" s="13" t="s">
        <v>52</v>
      </c>
      <c r="AE163" s="13"/>
    </row>
    <row r="164" spans="2:31" x14ac:dyDescent="0.3">
      <c r="B164" s="15" t="s">
        <v>69</v>
      </c>
      <c r="C164" s="369">
        <v>66</v>
      </c>
      <c r="D164" s="370">
        <v>54</v>
      </c>
      <c r="E164" s="370">
        <v>44</v>
      </c>
      <c r="F164" s="370">
        <v>34</v>
      </c>
      <c r="G164" s="370"/>
      <c r="H164" s="370">
        <v>0</v>
      </c>
      <c r="I164" s="370">
        <v>63</v>
      </c>
      <c r="J164" s="370">
        <v>23</v>
      </c>
      <c r="K164" s="370">
        <v>52</v>
      </c>
      <c r="L164" s="370">
        <v>32</v>
      </c>
      <c r="M164" s="370"/>
      <c r="N164" s="370">
        <v>0</v>
      </c>
      <c r="O164" s="370"/>
      <c r="P164" s="370">
        <v>0</v>
      </c>
      <c r="Q164" s="370">
        <v>81</v>
      </c>
      <c r="R164" s="370">
        <v>45</v>
      </c>
      <c r="S164" s="370">
        <v>76</v>
      </c>
      <c r="T164" s="370">
        <v>54</v>
      </c>
      <c r="U164" s="370"/>
      <c r="V164" s="370">
        <v>0</v>
      </c>
      <c r="W164" s="370"/>
      <c r="X164" s="370">
        <v>0</v>
      </c>
      <c r="Y164" s="370">
        <v>87</v>
      </c>
      <c r="Z164" s="370">
        <v>34</v>
      </c>
      <c r="AA164" s="370"/>
      <c r="AB164" s="370">
        <v>0</v>
      </c>
      <c r="AC164" s="370"/>
      <c r="AD164" s="370">
        <v>0</v>
      </c>
      <c r="AE164" s="370">
        <f>C164+D164+E164+F164+I164+J164+K164+L164+Q164+R164+S164+Y164+Z164</f>
        <v>691</v>
      </c>
    </row>
    <row r="165" spans="2:31" x14ac:dyDescent="0.3">
      <c r="B165" s="15" t="s">
        <v>71</v>
      </c>
      <c r="C165" s="369">
        <v>41</v>
      </c>
      <c r="D165" s="370">
        <v>34</v>
      </c>
      <c r="E165" s="370">
        <v>31</v>
      </c>
      <c r="F165" s="370">
        <v>23</v>
      </c>
      <c r="G165" s="370"/>
      <c r="H165" s="370">
        <v>0</v>
      </c>
      <c r="I165" s="370">
        <v>76</v>
      </c>
      <c r="J165" s="370">
        <v>43</v>
      </c>
      <c r="K165" s="370">
        <v>81</v>
      </c>
      <c r="L165" s="370">
        <v>43</v>
      </c>
      <c r="M165" s="370"/>
      <c r="N165" s="370">
        <v>0</v>
      </c>
      <c r="O165" s="370"/>
      <c r="P165" s="370">
        <v>0</v>
      </c>
      <c r="Q165" s="370">
        <v>100</v>
      </c>
      <c r="R165" s="370">
        <v>78</v>
      </c>
      <c r="S165" s="370">
        <v>123</v>
      </c>
      <c r="T165" s="370">
        <v>65</v>
      </c>
      <c r="U165" s="370"/>
      <c r="V165" s="370">
        <v>0</v>
      </c>
      <c r="W165" s="370"/>
      <c r="X165" s="370">
        <v>0</v>
      </c>
      <c r="Y165" s="370">
        <v>112</v>
      </c>
      <c r="Z165" s="370">
        <v>65</v>
      </c>
      <c r="AA165" s="370"/>
      <c r="AB165" s="370">
        <v>0</v>
      </c>
      <c r="AC165" s="370"/>
      <c r="AD165" s="370">
        <v>0</v>
      </c>
      <c r="AE165" s="370">
        <f t="shared" ref="AE165:AE200" si="2">C165+D165+E165+F165+I165+J165+K165+L165+Q165+R165+S165+Y165+Z165</f>
        <v>850</v>
      </c>
    </row>
    <row r="166" spans="2:31" x14ac:dyDescent="0.3">
      <c r="B166" s="15" t="s">
        <v>176</v>
      </c>
      <c r="C166" s="369">
        <v>54</v>
      </c>
      <c r="D166" s="370">
        <v>43</v>
      </c>
      <c r="E166" s="370">
        <v>45</v>
      </c>
      <c r="F166" s="370">
        <v>34</v>
      </c>
      <c r="G166" s="370"/>
      <c r="H166" s="370">
        <v>0</v>
      </c>
      <c r="I166" s="370">
        <v>81</v>
      </c>
      <c r="J166" s="370">
        <v>54</v>
      </c>
      <c r="K166" s="370">
        <v>63</v>
      </c>
      <c r="L166" s="370">
        <v>54</v>
      </c>
      <c r="M166" s="370"/>
      <c r="N166" s="370">
        <v>0</v>
      </c>
      <c r="O166" s="370"/>
      <c r="P166" s="370">
        <v>0</v>
      </c>
      <c r="Q166" s="370">
        <v>149</v>
      </c>
      <c r="R166" s="370">
        <v>87</v>
      </c>
      <c r="S166" s="370">
        <v>167</v>
      </c>
      <c r="T166" s="370">
        <v>56</v>
      </c>
      <c r="U166" s="370"/>
      <c r="V166" s="370">
        <v>0</v>
      </c>
      <c r="W166" s="370"/>
      <c r="X166" s="370">
        <v>0</v>
      </c>
      <c r="Y166" s="370">
        <v>167</v>
      </c>
      <c r="Z166" s="370">
        <v>45</v>
      </c>
      <c r="AA166" s="370"/>
      <c r="AB166" s="370">
        <v>0</v>
      </c>
      <c r="AC166" s="370"/>
      <c r="AD166" s="370">
        <v>0</v>
      </c>
      <c r="AE166" s="370">
        <f t="shared" si="2"/>
        <v>1043</v>
      </c>
    </row>
    <row r="167" spans="2:31" x14ac:dyDescent="0.3">
      <c r="B167" s="15" t="s">
        <v>73</v>
      </c>
      <c r="C167" s="369">
        <v>43</v>
      </c>
      <c r="D167" s="370">
        <v>32</v>
      </c>
      <c r="E167" s="370">
        <v>36</v>
      </c>
      <c r="F167" s="370">
        <v>23</v>
      </c>
      <c r="G167" s="370"/>
      <c r="H167" s="370">
        <v>0</v>
      </c>
      <c r="I167" s="370">
        <v>51</v>
      </c>
      <c r="J167" s="370">
        <v>12</v>
      </c>
      <c r="K167" s="370">
        <v>82</v>
      </c>
      <c r="L167" s="370">
        <v>65</v>
      </c>
      <c r="M167" s="370"/>
      <c r="N167" s="370">
        <v>0</v>
      </c>
      <c r="O167" s="370"/>
      <c r="P167" s="370">
        <v>0</v>
      </c>
      <c r="Q167" s="370">
        <v>76</v>
      </c>
      <c r="R167" s="370">
        <v>43</v>
      </c>
      <c r="S167" s="370">
        <v>123</v>
      </c>
      <c r="T167" s="370">
        <v>23</v>
      </c>
      <c r="U167" s="370"/>
      <c r="V167" s="370">
        <v>0</v>
      </c>
      <c r="W167" s="370"/>
      <c r="X167" s="370">
        <v>0</v>
      </c>
      <c r="Y167" s="370">
        <v>133</v>
      </c>
      <c r="Z167" s="370">
        <v>54</v>
      </c>
      <c r="AA167" s="370"/>
      <c r="AB167" s="370">
        <v>0</v>
      </c>
      <c r="AC167" s="370"/>
      <c r="AD167" s="370">
        <v>0</v>
      </c>
      <c r="AE167" s="370">
        <f t="shared" si="2"/>
        <v>773</v>
      </c>
    </row>
    <row r="168" spans="2:31" x14ac:dyDescent="0.3">
      <c r="B168" s="15" t="s">
        <v>74</v>
      </c>
      <c r="C168" s="369">
        <v>21</v>
      </c>
      <c r="D168" s="370">
        <v>12</v>
      </c>
      <c r="E168" s="370">
        <v>67</v>
      </c>
      <c r="F168" s="370">
        <v>54</v>
      </c>
      <c r="G168" s="370"/>
      <c r="H168" s="370">
        <v>0</v>
      </c>
      <c r="I168" s="370">
        <v>62</v>
      </c>
      <c r="J168" s="370">
        <v>32</v>
      </c>
      <c r="K168" s="370">
        <v>74</v>
      </c>
      <c r="L168" s="370">
        <v>65</v>
      </c>
      <c r="M168" s="370"/>
      <c r="N168" s="370">
        <v>0</v>
      </c>
      <c r="O168" s="370"/>
      <c r="P168" s="370">
        <v>0</v>
      </c>
      <c r="Q168" s="370">
        <v>259</v>
      </c>
      <c r="R168" s="370">
        <v>78</v>
      </c>
      <c r="S168" s="370">
        <v>156</v>
      </c>
      <c r="T168" s="370">
        <v>65</v>
      </c>
      <c r="U168" s="370"/>
      <c r="V168" s="370">
        <v>0</v>
      </c>
      <c r="W168" s="370"/>
      <c r="X168" s="370">
        <v>0</v>
      </c>
      <c r="Y168" s="370">
        <v>113</v>
      </c>
      <c r="Z168" s="370">
        <v>15</v>
      </c>
      <c r="AA168" s="370"/>
      <c r="AB168" s="370">
        <v>0</v>
      </c>
      <c r="AC168" s="370"/>
      <c r="AD168" s="370">
        <v>0</v>
      </c>
      <c r="AE168" s="370">
        <f t="shared" si="2"/>
        <v>1008</v>
      </c>
    </row>
    <row r="169" spans="2:31" x14ac:dyDescent="0.3">
      <c r="B169" s="15" t="s">
        <v>75</v>
      </c>
      <c r="C169" s="369">
        <v>32</v>
      </c>
      <c r="D169" s="370">
        <v>23</v>
      </c>
      <c r="E169" s="370">
        <v>74</v>
      </c>
      <c r="F169" s="370">
        <v>65</v>
      </c>
      <c r="G169" s="370"/>
      <c r="H169" s="370">
        <v>0</v>
      </c>
      <c r="I169" s="370">
        <v>71</v>
      </c>
      <c r="J169" s="370">
        <v>54</v>
      </c>
      <c r="K169" s="370">
        <v>61</v>
      </c>
      <c r="L169" s="370">
        <v>34</v>
      </c>
      <c r="M169" s="370"/>
      <c r="N169" s="370">
        <v>0</v>
      </c>
      <c r="O169" s="370"/>
      <c r="P169" s="370">
        <v>0</v>
      </c>
      <c r="Q169" s="370">
        <v>122</v>
      </c>
      <c r="R169" s="370">
        <v>76</v>
      </c>
      <c r="S169" s="370">
        <v>176</v>
      </c>
      <c r="T169" s="370">
        <v>76</v>
      </c>
      <c r="U169" s="370"/>
      <c r="V169" s="370">
        <v>0</v>
      </c>
      <c r="W169" s="370"/>
      <c r="X169" s="370">
        <v>0</v>
      </c>
      <c r="Y169" s="370">
        <v>154</v>
      </c>
      <c r="Z169" s="370">
        <v>34</v>
      </c>
      <c r="AA169" s="370"/>
      <c r="AB169" s="370">
        <v>0</v>
      </c>
      <c r="AC169" s="370"/>
      <c r="AD169" s="370">
        <v>0</v>
      </c>
      <c r="AE169" s="370">
        <f t="shared" si="2"/>
        <v>976</v>
      </c>
    </row>
    <row r="170" spans="2:31" x14ac:dyDescent="0.3">
      <c r="B170" s="15" t="s">
        <v>167</v>
      </c>
      <c r="C170" s="369">
        <v>84</v>
      </c>
      <c r="D170" s="370">
        <v>76</v>
      </c>
      <c r="E170" s="370">
        <v>95</v>
      </c>
      <c r="F170" s="370">
        <v>85</v>
      </c>
      <c r="G170" s="370"/>
      <c r="H170" s="370">
        <v>0</v>
      </c>
      <c r="I170" s="370">
        <v>84</v>
      </c>
      <c r="J170" s="370">
        <v>55</v>
      </c>
      <c r="K170" s="370">
        <v>99</v>
      </c>
      <c r="L170" s="370">
        <v>76</v>
      </c>
      <c r="M170" s="370"/>
      <c r="N170" s="370">
        <v>0</v>
      </c>
      <c r="O170" s="370"/>
      <c r="P170" s="370">
        <v>0</v>
      </c>
      <c r="Q170" s="370">
        <v>177</v>
      </c>
      <c r="R170" s="370">
        <v>54</v>
      </c>
      <c r="S170" s="370">
        <v>154</v>
      </c>
      <c r="T170" s="370">
        <v>87</v>
      </c>
      <c r="U170" s="370"/>
      <c r="V170" s="370">
        <v>0</v>
      </c>
      <c r="W170" s="370"/>
      <c r="X170" s="370">
        <v>0</v>
      </c>
      <c r="Y170" s="370">
        <v>176</v>
      </c>
      <c r="Z170" s="370">
        <v>45</v>
      </c>
      <c r="AA170" s="370"/>
      <c r="AB170" s="370">
        <v>0</v>
      </c>
      <c r="AC170" s="370"/>
      <c r="AD170" s="370">
        <v>0</v>
      </c>
      <c r="AE170" s="370">
        <f t="shared" si="2"/>
        <v>1260</v>
      </c>
    </row>
    <row r="171" spans="2:31" x14ac:dyDescent="0.3">
      <c r="B171" s="15" t="s">
        <v>77</v>
      </c>
      <c r="C171" s="369">
        <v>55</v>
      </c>
      <c r="D171" s="370">
        <v>45</v>
      </c>
      <c r="E171" s="370">
        <v>46</v>
      </c>
      <c r="F171" s="370">
        <v>34</v>
      </c>
      <c r="G171" s="370"/>
      <c r="H171" s="370">
        <v>0</v>
      </c>
      <c r="I171" s="370">
        <v>88</v>
      </c>
      <c r="J171" s="370">
        <v>32</v>
      </c>
      <c r="K171" s="370">
        <v>119</v>
      </c>
      <c r="L171" s="370">
        <v>87</v>
      </c>
      <c r="M171" s="370"/>
      <c r="N171" s="370">
        <v>0</v>
      </c>
      <c r="O171" s="370"/>
      <c r="P171" s="370">
        <v>0</v>
      </c>
      <c r="Q171" s="370">
        <v>144</v>
      </c>
      <c r="R171" s="370">
        <v>34</v>
      </c>
      <c r="S171" s="370">
        <v>128</v>
      </c>
      <c r="T171" s="370">
        <v>34</v>
      </c>
      <c r="U171" s="370"/>
      <c r="V171" s="370">
        <v>0</v>
      </c>
      <c r="W171" s="370"/>
      <c r="X171" s="370">
        <v>0</v>
      </c>
      <c r="Y171" s="370">
        <v>1564</v>
      </c>
      <c r="Z171" s="370">
        <v>76</v>
      </c>
      <c r="AA171" s="370"/>
      <c r="AB171" s="370">
        <v>0</v>
      </c>
      <c r="AC171" s="370"/>
      <c r="AD171" s="370">
        <v>0</v>
      </c>
      <c r="AE171" s="370">
        <f t="shared" si="2"/>
        <v>2452</v>
      </c>
    </row>
    <row r="172" spans="2:31" x14ac:dyDescent="0.3">
      <c r="B172" s="15" t="s">
        <v>432</v>
      </c>
      <c r="C172" s="369">
        <v>105</v>
      </c>
      <c r="D172" s="370">
        <v>98</v>
      </c>
      <c r="E172" s="370">
        <v>22</v>
      </c>
      <c r="F172" s="370">
        <v>12</v>
      </c>
      <c r="G172" s="370"/>
      <c r="H172" s="370">
        <v>0</v>
      </c>
      <c r="I172" s="370">
        <v>73</v>
      </c>
      <c r="J172" s="370">
        <v>43</v>
      </c>
      <c r="K172" s="370">
        <v>64</v>
      </c>
      <c r="L172" s="370">
        <v>32</v>
      </c>
      <c r="M172" s="370"/>
      <c r="N172" s="370">
        <v>0</v>
      </c>
      <c r="O172" s="370"/>
      <c r="P172" s="370">
        <v>0</v>
      </c>
      <c r="Q172" s="370">
        <v>133</v>
      </c>
      <c r="R172" s="370">
        <v>45</v>
      </c>
      <c r="S172" s="370">
        <v>154</v>
      </c>
      <c r="T172" s="370">
        <v>32</v>
      </c>
      <c r="U172" s="370"/>
      <c r="V172" s="370">
        <v>0</v>
      </c>
      <c r="W172" s="370"/>
      <c r="X172" s="370">
        <v>0</v>
      </c>
      <c r="Y172" s="370">
        <v>135</v>
      </c>
      <c r="Z172" s="370">
        <v>65</v>
      </c>
      <c r="AA172" s="370"/>
      <c r="AB172" s="370">
        <v>0</v>
      </c>
      <c r="AC172" s="370"/>
      <c r="AD172" s="370">
        <v>0</v>
      </c>
      <c r="AE172" s="370">
        <f t="shared" si="2"/>
        <v>981</v>
      </c>
    </row>
    <row r="173" spans="2:31" x14ac:dyDescent="0.3">
      <c r="B173" s="15" t="s">
        <v>168</v>
      </c>
      <c r="C173" s="369">
        <v>94</v>
      </c>
      <c r="D173" s="370">
        <v>87</v>
      </c>
      <c r="E173" s="370">
        <v>64</v>
      </c>
      <c r="F173" s="370">
        <v>54</v>
      </c>
      <c r="G173" s="370"/>
      <c r="H173" s="370">
        <v>0</v>
      </c>
      <c r="I173" s="370">
        <v>81</v>
      </c>
      <c r="J173" s="370">
        <v>32</v>
      </c>
      <c r="K173" s="370">
        <v>81</v>
      </c>
      <c r="L173" s="370">
        <v>54</v>
      </c>
      <c r="M173" s="370"/>
      <c r="N173" s="370">
        <v>0</v>
      </c>
      <c r="O173" s="370"/>
      <c r="P173" s="370">
        <v>0</v>
      </c>
      <c r="Q173" s="370">
        <v>188</v>
      </c>
      <c r="R173" s="370">
        <v>78</v>
      </c>
      <c r="S173" s="370">
        <v>177</v>
      </c>
      <c r="T173" s="370">
        <v>56</v>
      </c>
      <c r="U173" s="370"/>
      <c r="V173" s="370">
        <v>0</v>
      </c>
      <c r="W173" s="370"/>
      <c r="X173" s="370">
        <v>0</v>
      </c>
      <c r="Y173" s="370">
        <v>657</v>
      </c>
      <c r="Z173" s="370">
        <v>456</v>
      </c>
      <c r="AA173" s="370"/>
      <c r="AB173" s="370">
        <v>0</v>
      </c>
      <c r="AC173" s="370"/>
      <c r="AD173" s="370">
        <v>0</v>
      </c>
      <c r="AE173" s="370">
        <f t="shared" si="2"/>
        <v>2103</v>
      </c>
    </row>
    <row r="174" spans="2:31" x14ac:dyDescent="0.3">
      <c r="B174" s="15" t="s">
        <v>80</v>
      </c>
      <c r="C174" s="369">
        <v>66</v>
      </c>
      <c r="D174" s="370">
        <v>54</v>
      </c>
      <c r="E174" s="370">
        <v>74</v>
      </c>
      <c r="F174" s="370">
        <v>54</v>
      </c>
      <c r="G174" s="370"/>
      <c r="H174" s="370">
        <v>0</v>
      </c>
      <c r="I174" s="370">
        <v>74</v>
      </c>
      <c r="J174" s="370">
        <v>34</v>
      </c>
      <c r="K174" s="370">
        <v>73</v>
      </c>
      <c r="L174" s="370">
        <v>18</v>
      </c>
      <c r="M174" s="370"/>
      <c r="N174" s="370">
        <v>0</v>
      </c>
      <c r="O174" s="370"/>
      <c r="P174" s="370">
        <v>0</v>
      </c>
      <c r="Q174" s="370">
        <v>133</v>
      </c>
      <c r="R174" s="370">
        <v>78</v>
      </c>
      <c r="S174" s="370">
        <v>133</v>
      </c>
      <c r="T174" s="370">
        <v>76</v>
      </c>
      <c r="U174" s="370"/>
      <c r="V174" s="370">
        <v>0</v>
      </c>
      <c r="W174" s="370"/>
      <c r="X174" s="370">
        <v>0</v>
      </c>
      <c r="Y174" s="370">
        <v>1456</v>
      </c>
      <c r="Z174" s="370">
        <v>23</v>
      </c>
      <c r="AA174" s="370"/>
      <c r="AB174" s="370">
        <v>0</v>
      </c>
      <c r="AC174" s="370"/>
      <c r="AD174" s="370">
        <v>0</v>
      </c>
      <c r="AE174" s="370">
        <f t="shared" si="2"/>
        <v>2270</v>
      </c>
    </row>
    <row r="175" spans="2:31" x14ac:dyDescent="0.3">
      <c r="B175" s="15" t="s">
        <v>81</v>
      </c>
      <c r="C175" s="369">
        <v>34</v>
      </c>
      <c r="D175" s="370">
        <v>23</v>
      </c>
      <c r="E175" s="370">
        <v>21</v>
      </c>
      <c r="F175" s="370">
        <v>12</v>
      </c>
      <c r="G175" s="370"/>
      <c r="H175" s="370">
        <v>0</v>
      </c>
      <c r="I175" s="370">
        <v>61</v>
      </c>
      <c r="J175" s="370">
        <v>23</v>
      </c>
      <c r="K175" s="370">
        <v>61</v>
      </c>
      <c r="L175" s="370">
        <v>16</v>
      </c>
      <c r="M175" s="370"/>
      <c r="N175" s="370">
        <v>0</v>
      </c>
      <c r="O175" s="370"/>
      <c r="P175" s="370">
        <v>0</v>
      </c>
      <c r="Q175" s="370">
        <v>165</v>
      </c>
      <c r="R175" s="370">
        <v>87</v>
      </c>
      <c r="S175" s="370">
        <v>243</v>
      </c>
      <c r="T175" s="370">
        <v>23</v>
      </c>
      <c r="U175" s="370"/>
      <c r="V175" s="370">
        <v>0</v>
      </c>
      <c r="W175" s="370"/>
      <c r="X175" s="370">
        <v>0</v>
      </c>
      <c r="Y175" s="370">
        <v>456</v>
      </c>
      <c r="Z175" s="370">
        <v>23</v>
      </c>
      <c r="AA175" s="370"/>
      <c r="AB175" s="370">
        <v>0</v>
      </c>
      <c r="AC175" s="370"/>
      <c r="AD175" s="370">
        <v>0</v>
      </c>
      <c r="AE175" s="370">
        <f t="shared" si="2"/>
        <v>1225</v>
      </c>
    </row>
    <row r="176" spans="2:31" x14ac:dyDescent="0.3">
      <c r="B176" s="15" t="s">
        <v>82</v>
      </c>
      <c r="C176" s="369">
        <v>75</v>
      </c>
      <c r="D176" s="370">
        <v>67</v>
      </c>
      <c r="E176" s="370">
        <v>24</v>
      </c>
      <c r="F176" s="370">
        <v>14</v>
      </c>
      <c r="G176" s="370"/>
      <c r="H176" s="370">
        <v>0</v>
      </c>
      <c r="I176" s="370">
        <v>71</v>
      </c>
      <c r="J176" s="370">
        <v>23</v>
      </c>
      <c r="K176" s="370">
        <v>53</v>
      </c>
      <c r="L176" s="370">
        <v>35</v>
      </c>
      <c r="M176" s="370"/>
      <c r="N176" s="370">
        <v>0</v>
      </c>
      <c r="O176" s="370"/>
      <c r="P176" s="370">
        <v>0</v>
      </c>
      <c r="Q176" s="370">
        <v>153</v>
      </c>
      <c r="R176" s="370">
        <v>76</v>
      </c>
      <c r="S176" s="370">
        <v>261</v>
      </c>
      <c r="T176" s="370">
        <v>43</v>
      </c>
      <c r="U176" s="370"/>
      <c r="V176" s="370">
        <v>0</v>
      </c>
      <c r="W176" s="370"/>
      <c r="X176" s="370">
        <v>0</v>
      </c>
      <c r="Y176" s="370">
        <v>342</v>
      </c>
      <c r="Z176" s="370">
        <v>87</v>
      </c>
      <c r="AA176" s="370"/>
      <c r="AB176" s="370">
        <v>0</v>
      </c>
      <c r="AC176" s="370"/>
      <c r="AD176" s="370">
        <v>0</v>
      </c>
      <c r="AE176" s="370">
        <f t="shared" si="2"/>
        <v>1281</v>
      </c>
    </row>
    <row r="177" spans="2:31" x14ac:dyDescent="0.3">
      <c r="B177" s="15" t="s">
        <v>83</v>
      </c>
      <c r="C177" s="369">
        <v>54</v>
      </c>
      <c r="D177" s="370">
        <v>43</v>
      </c>
      <c r="E177" s="370">
        <v>34</v>
      </c>
      <c r="F177" s="370">
        <v>15</v>
      </c>
      <c r="G177" s="370"/>
      <c r="H177" s="370">
        <v>0</v>
      </c>
      <c r="I177" s="370">
        <v>77</v>
      </c>
      <c r="J177" s="370">
        <v>54</v>
      </c>
      <c r="K177" s="370">
        <v>88</v>
      </c>
      <c r="L177" s="370">
        <v>65</v>
      </c>
      <c r="M177" s="370"/>
      <c r="N177" s="370">
        <v>0</v>
      </c>
      <c r="O177" s="370"/>
      <c r="P177" s="370">
        <v>0</v>
      </c>
      <c r="Q177" s="370">
        <v>172</v>
      </c>
      <c r="R177" s="370">
        <v>45</v>
      </c>
      <c r="S177" s="370">
        <v>741</v>
      </c>
      <c r="T177" s="370">
        <v>65</v>
      </c>
      <c r="U177" s="370"/>
      <c r="V177" s="370">
        <v>0</v>
      </c>
      <c r="W177" s="370"/>
      <c r="X177" s="370">
        <v>0</v>
      </c>
      <c r="Y177" s="370">
        <v>147</v>
      </c>
      <c r="Z177" s="370">
        <v>56</v>
      </c>
      <c r="AA177" s="370"/>
      <c r="AB177" s="370">
        <v>0</v>
      </c>
      <c r="AC177" s="370"/>
      <c r="AD177" s="370">
        <v>0</v>
      </c>
      <c r="AE177" s="370">
        <f t="shared" si="2"/>
        <v>1591</v>
      </c>
    </row>
    <row r="178" spans="2:31" x14ac:dyDescent="0.3">
      <c r="B178" s="15" t="s">
        <v>84</v>
      </c>
      <c r="C178" s="369">
        <v>37</v>
      </c>
      <c r="D178" s="370">
        <v>23</v>
      </c>
      <c r="E178" s="370">
        <v>37</v>
      </c>
      <c r="F178" s="370">
        <v>16</v>
      </c>
      <c r="G178" s="370"/>
      <c r="H178" s="370">
        <v>0</v>
      </c>
      <c r="I178" s="370">
        <v>87</v>
      </c>
      <c r="J178" s="370">
        <v>54</v>
      </c>
      <c r="K178" s="370">
        <v>71</v>
      </c>
      <c r="L178" s="370">
        <v>35</v>
      </c>
      <c r="M178" s="370"/>
      <c r="N178" s="370">
        <v>0</v>
      </c>
      <c r="O178" s="370"/>
      <c r="P178" s="370">
        <v>0</v>
      </c>
      <c r="Q178" s="370">
        <v>148</v>
      </c>
      <c r="R178" s="370">
        <v>11</v>
      </c>
      <c r="S178" s="370">
        <v>341</v>
      </c>
      <c r="T178" s="370">
        <v>76</v>
      </c>
      <c r="U178" s="370"/>
      <c r="V178" s="370">
        <v>0</v>
      </c>
      <c r="W178" s="370"/>
      <c r="X178" s="370">
        <v>0</v>
      </c>
      <c r="Y178" s="370">
        <v>188</v>
      </c>
      <c r="Z178" s="370">
        <v>34</v>
      </c>
      <c r="AA178" s="370"/>
      <c r="AB178" s="370">
        <v>0</v>
      </c>
      <c r="AC178" s="370"/>
      <c r="AD178" s="370">
        <v>0</v>
      </c>
      <c r="AE178" s="370">
        <f t="shared" si="2"/>
        <v>1082</v>
      </c>
    </row>
    <row r="179" spans="2:31" x14ac:dyDescent="0.3">
      <c r="B179" s="15" t="s">
        <v>85</v>
      </c>
      <c r="C179" s="369">
        <v>73</v>
      </c>
      <c r="D179" s="370">
        <v>65</v>
      </c>
      <c r="E179" s="370">
        <v>24</v>
      </c>
      <c r="F179" s="370">
        <v>17</v>
      </c>
      <c r="G179" s="370"/>
      <c r="H179" s="370">
        <v>0</v>
      </c>
      <c r="I179" s="370">
        <v>109</v>
      </c>
      <c r="J179" s="370">
        <v>23</v>
      </c>
      <c r="K179" s="370">
        <v>51</v>
      </c>
      <c r="L179" s="370">
        <v>23</v>
      </c>
      <c r="M179" s="370"/>
      <c r="N179" s="370">
        <v>0</v>
      </c>
      <c r="O179" s="370"/>
      <c r="P179" s="370">
        <v>0</v>
      </c>
      <c r="Q179" s="370">
        <v>124</v>
      </c>
      <c r="R179" s="370">
        <v>12</v>
      </c>
      <c r="S179" s="370">
        <v>218</v>
      </c>
      <c r="T179" s="370">
        <v>54</v>
      </c>
      <c r="U179" s="370"/>
      <c r="V179" s="370">
        <v>0</v>
      </c>
      <c r="W179" s="370"/>
      <c r="X179" s="370">
        <v>0</v>
      </c>
      <c r="Y179" s="370">
        <v>164</v>
      </c>
      <c r="Z179" s="370">
        <v>45</v>
      </c>
      <c r="AA179" s="370"/>
      <c r="AB179" s="370">
        <v>0</v>
      </c>
      <c r="AC179" s="370"/>
      <c r="AD179" s="370">
        <v>0</v>
      </c>
      <c r="AE179" s="370">
        <f t="shared" si="2"/>
        <v>948</v>
      </c>
    </row>
    <row r="180" spans="2:31" x14ac:dyDescent="0.3">
      <c r="B180" s="15" t="s">
        <v>86</v>
      </c>
      <c r="C180" s="369">
        <v>63</v>
      </c>
      <c r="D180" s="370">
        <v>54</v>
      </c>
      <c r="E180" s="370">
        <v>23</v>
      </c>
      <c r="F180" s="370">
        <v>18</v>
      </c>
      <c r="G180" s="370"/>
      <c r="H180" s="370">
        <v>0</v>
      </c>
      <c r="I180" s="370">
        <v>95</v>
      </c>
      <c r="J180" s="370">
        <v>65</v>
      </c>
      <c r="K180" s="370">
        <v>61</v>
      </c>
      <c r="L180" s="370">
        <v>15</v>
      </c>
      <c r="M180" s="370"/>
      <c r="N180" s="370">
        <v>0</v>
      </c>
      <c r="O180" s="370"/>
      <c r="P180" s="370">
        <v>0</v>
      </c>
      <c r="Q180" s="370">
        <v>175</v>
      </c>
      <c r="R180" s="370">
        <v>56</v>
      </c>
      <c r="S180" s="370">
        <v>172</v>
      </c>
      <c r="T180" s="370">
        <v>43</v>
      </c>
      <c r="U180" s="370"/>
      <c r="V180" s="370">
        <v>0</v>
      </c>
      <c r="W180" s="370"/>
      <c r="X180" s="370">
        <v>0</v>
      </c>
      <c r="Y180" s="370">
        <v>154</v>
      </c>
      <c r="Z180" s="370">
        <v>76</v>
      </c>
      <c r="AA180" s="370"/>
      <c r="AB180" s="370">
        <v>0</v>
      </c>
      <c r="AC180" s="370"/>
      <c r="AD180" s="370">
        <v>0</v>
      </c>
      <c r="AE180" s="370">
        <f t="shared" si="2"/>
        <v>1027</v>
      </c>
    </row>
    <row r="181" spans="2:31" x14ac:dyDescent="0.3">
      <c r="B181" s="15" t="s">
        <v>90</v>
      </c>
      <c r="C181" s="369">
        <v>76</v>
      </c>
      <c r="D181" s="370">
        <v>56</v>
      </c>
      <c r="E181" s="370">
        <v>36</v>
      </c>
      <c r="F181" s="370">
        <v>19</v>
      </c>
      <c r="G181" s="370"/>
      <c r="H181" s="370">
        <v>0</v>
      </c>
      <c r="I181" s="370">
        <v>80</v>
      </c>
      <c r="J181" s="370">
        <v>43</v>
      </c>
      <c r="K181" s="370">
        <v>81</v>
      </c>
      <c r="L181" s="370">
        <v>34</v>
      </c>
      <c r="M181" s="370"/>
      <c r="N181" s="370">
        <v>0</v>
      </c>
      <c r="O181" s="370"/>
      <c r="P181" s="370">
        <v>0</v>
      </c>
      <c r="Q181" s="370">
        <v>12</v>
      </c>
      <c r="R181" s="370">
        <v>34</v>
      </c>
      <c r="S181" s="370">
        <v>137</v>
      </c>
      <c r="T181" s="370">
        <v>87</v>
      </c>
      <c r="U181" s="370"/>
      <c r="V181" s="370">
        <v>0</v>
      </c>
      <c r="W181" s="370"/>
      <c r="X181" s="370">
        <v>0</v>
      </c>
      <c r="Y181" s="370">
        <v>145</v>
      </c>
      <c r="Z181" s="370">
        <v>89</v>
      </c>
      <c r="AA181" s="370"/>
      <c r="AB181" s="370">
        <v>0</v>
      </c>
      <c r="AC181" s="370"/>
      <c r="AD181" s="370">
        <v>0</v>
      </c>
      <c r="AE181" s="370">
        <f t="shared" si="2"/>
        <v>842</v>
      </c>
    </row>
    <row r="182" spans="2:31" x14ac:dyDescent="0.3">
      <c r="B182" s="15" t="s">
        <v>87</v>
      </c>
      <c r="C182" s="369">
        <v>104</v>
      </c>
      <c r="D182" s="370">
        <v>97</v>
      </c>
      <c r="E182" s="370">
        <v>34</v>
      </c>
      <c r="F182" s="370">
        <v>20</v>
      </c>
      <c r="G182" s="370"/>
      <c r="H182" s="370">
        <v>0</v>
      </c>
      <c r="I182" s="370">
        <v>91</v>
      </c>
      <c r="J182" s="370">
        <v>54</v>
      </c>
      <c r="K182" s="370">
        <v>71</v>
      </c>
      <c r="L182" s="370">
        <v>23</v>
      </c>
      <c r="M182" s="370"/>
      <c r="N182" s="370">
        <v>0</v>
      </c>
      <c r="O182" s="370"/>
      <c r="P182" s="370">
        <v>0</v>
      </c>
      <c r="Q182" s="370">
        <v>258</v>
      </c>
      <c r="R182" s="370">
        <v>98</v>
      </c>
      <c r="S182" s="370">
        <v>162</v>
      </c>
      <c r="T182" s="370">
        <v>75</v>
      </c>
      <c r="U182" s="370"/>
      <c r="V182" s="370">
        <v>0</v>
      </c>
      <c r="W182" s="370"/>
      <c r="X182" s="370">
        <v>0</v>
      </c>
      <c r="Y182" s="370">
        <v>166</v>
      </c>
      <c r="Z182" s="370">
        <v>67</v>
      </c>
      <c r="AA182" s="370"/>
      <c r="AB182" s="370">
        <v>0</v>
      </c>
      <c r="AC182" s="370"/>
      <c r="AD182" s="370">
        <v>0</v>
      </c>
      <c r="AE182" s="370">
        <f t="shared" si="2"/>
        <v>1245</v>
      </c>
    </row>
    <row r="183" spans="2:31" x14ac:dyDescent="0.3">
      <c r="B183" s="15" t="s">
        <v>91</v>
      </c>
      <c r="C183" s="369">
        <v>93</v>
      </c>
      <c r="D183" s="370">
        <v>78</v>
      </c>
      <c r="E183" s="370">
        <v>46</v>
      </c>
      <c r="F183" s="370">
        <v>34</v>
      </c>
      <c r="G183" s="370"/>
      <c r="H183" s="370">
        <v>0</v>
      </c>
      <c r="I183" s="370">
        <v>180</v>
      </c>
      <c r="J183" s="370">
        <v>76</v>
      </c>
      <c r="K183" s="370">
        <v>65</v>
      </c>
      <c r="L183" s="370">
        <v>56</v>
      </c>
      <c r="M183" s="370"/>
      <c r="N183" s="370">
        <v>0</v>
      </c>
      <c r="O183" s="370"/>
      <c r="P183" s="370">
        <v>0</v>
      </c>
      <c r="Q183" s="370">
        <v>166</v>
      </c>
      <c r="R183" s="370">
        <v>78</v>
      </c>
      <c r="S183" s="370">
        <v>187</v>
      </c>
      <c r="T183" s="370">
        <v>54</v>
      </c>
      <c r="U183" s="370"/>
      <c r="V183" s="370">
        <v>0</v>
      </c>
      <c r="W183" s="370"/>
      <c r="X183" s="370">
        <v>0</v>
      </c>
      <c r="Y183" s="370">
        <v>173</v>
      </c>
      <c r="Z183" s="370">
        <v>24</v>
      </c>
      <c r="AA183" s="370"/>
      <c r="AB183" s="370">
        <v>0</v>
      </c>
      <c r="AC183" s="370"/>
      <c r="AD183" s="370">
        <v>0</v>
      </c>
      <c r="AE183" s="370">
        <f t="shared" si="2"/>
        <v>1256</v>
      </c>
    </row>
    <row r="184" spans="2:31" x14ac:dyDescent="0.3">
      <c r="B184" s="15" t="s">
        <v>88</v>
      </c>
      <c r="C184" s="369">
        <v>68</v>
      </c>
      <c r="D184" s="370">
        <v>54</v>
      </c>
      <c r="E184" s="370">
        <v>44</v>
      </c>
      <c r="F184" s="370">
        <v>62</v>
      </c>
      <c r="G184" s="370"/>
      <c r="H184" s="370">
        <v>0</v>
      </c>
      <c r="I184" s="370">
        <v>119</v>
      </c>
      <c r="J184" s="370">
        <v>87</v>
      </c>
      <c r="K184" s="370">
        <v>71</v>
      </c>
      <c r="L184" s="370">
        <v>52</v>
      </c>
      <c r="M184" s="370"/>
      <c r="N184" s="370">
        <v>0</v>
      </c>
      <c r="O184" s="370"/>
      <c r="P184" s="370">
        <v>0</v>
      </c>
      <c r="Q184" s="370">
        <v>173</v>
      </c>
      <c r="R184" s="370">
        <v>87</v>
      </c>
      <c r="S184" s="370">
        <v>154</v>
      </c>
      <c r="T184" s="370">
        <v>32</v>
      </c>
      <c r="U184" s="370"/>
      <c r="V184" s="370">
        <v>0</v>
      </c>
      <c r="W184" s="370"/>
      <c r="X184" s="370">
        <v>0</v>
      </c>
      <c r="Y184" s="370">
        <v>127</v>
      </c>
      <c r="Z184" s="370">
        <v>56</v>
      </c>
      <c r="AA184" s="370"/>
      <c r="AB184" s="370">
        <v>0</v>
      </c>
      <c r="AC184" s="370"/>
      <c r="AD184" s="370">
        <v>0</v>
      </c>
      <c r="AE184" s="370">
        <f t="shared" si="2"/>
        <v>1154</v>
      </c>
    </row>
    <row r="185" spans="2:31" x14ac:dyDescent="0.3">
      <c r="B185" s="15" t="s">
        <v>89</v>
      </c>
      <c r="C185" s="369">
        <v>44</v>
      </c>
      <c r="D185" s="370">
        <v>23</v>
      </c>
      <c r="E185" s="370">
        <v>56</v>
      </c>
      <c r="F185" s="370">
        <v>47</v>
      </c>
      <c r="G185" s="370"/>
      <c r="H185" s="370">
        <v>0</v>
      </c>
      <c r="I185" s="370">
        <v>160</v>
      </c>
      <c r="J185" s="370">
        <v>87</v>
      </c>
      <c r="K185" s="370">
        <v>81</v>
      </c>
      <c r="L185" s="370">
        <v>34</v>
      </c>
      <c r="M185" s="370"/>
      <c r="N185" s="370">
        <v>0</v>
      </c>
      <c r="O185" s="370"/>
      <c r="P185" s="370">
        <v>0</v>
      </c>
      <c r="Q185" s="370">
        <v>165</v>
      </c>
      <c r="R185" s="370">
        <v>65</v>
      </c>
      <c r="S185" s="370">
        <v>144</v>
      </c>
      <c r="T185" s="370">
        <v>34</v>
      </c>
      <c r="U185" s="370"/>
      <c r="V185" s="370">
        <v>0</v>
      </c>
      <c r="W185" s="370"/>
      <c r="X185" s="370">
        <v>0</v>
      </c>
      <c r="Y185" s="370">
        <v>217</v>
      </c>
      <c r="Z185" s="370">
        <v>34</v>
      </c>
      <c r="AA185" s="370"/>
      <c r="AB185" s="370">
        <v>0</v>
      </c>
      <c r="AC185" s="370"/>
      <c r="AD185" s="370">
        <v>0</v>
      </c>
      <c r="AE185" s="370">
        <f t="shared" si="2"/>
        <v>1157</v>
      </c>
    </row>
    <row r="186" spans="2:31" x14ac:dyDescent="0.3">
      <c r="B186" s="15" t="s">
        <v>92</v>
      </c>
      <c r="C186" s="369">
        <v>105</v>
      </c>
      <c r="D186" s="370">
        <v>87</v>
      </c>
      <c r="E186" s="370">
        <v>78</v>
      </c>
      <c r="F186" s="370">
        <v>64</v>
      </c>
      <c r="G186" s="370"/>
      <c r="H186" s="370">
        <v>0</v>
      </c>
      <c r="I186" s="370">
        <v>159</v>
      </c>
      <c r="J186" s="370">
        <v>32</v>
      </c>
      <c r="K186" s="370">
        <v>86</v>
      </c>
      <c r="L186" s="370">
        <v>54</v>
      </c>
      <c r="M186" s="370"/>
      <c r="N186" s="370">
        <v>0</v>
      </c>
      <c r="O186" s="370"/>
      <c r="P186" s="370">
        <v>0</v>
      </c>
      <c r="Q186" s="370">
        <v>125</v>
      </c>
      <c r="R186" s="370">
        <v>54</v>
      </c>
      <c r="S186" s="370">
        <v>176</v>
      </c>
      <c r="T186" s="370">
        <v>56</v>
      </c>
      <c r="U186" s="370"/>
      <c r="V186" s="370">
        <v>0</v>
      </c>
      <c r="W186" s="370"/>
      <c r="X186" s="370">
        <v>0</v>
      </c>
      <c r="Y186" s="370">
        <v>331</v>
      </c>
      <c r="Z186" s="370">
        <v>56</v>
      </c>
      <c r="AA186" s="370"/>
      <c r="AB186" s="370">
        <v>0</v>
      </c>
      <c r="AC186" s="370"/>
      <c r="AD186" s="370">
        <v>0</v>
      </c>
      <c r="AE186" s="370">
        <f t="shared" si="2"/>
        <v>1407</v>
      </c>
    </row>
    <row r="187" spans="2:31" x14ac:dyDescent="0.3">
      <c r="B187" s="15" t="s">
        <v>93</v>
      </c>
      <c r="C187" s="369">
        <v>92</v>
      </c>
      <c r="D187" s="365">
        <v>76</v>
      </c>
      <c r="E187" s="365">
        <v>254</v>
      </c>
      <c r="F187" s="365">
        <v>96</v>
      </c>
      <c r="G187" s="365"/>
      <c r="H187" s="365">
        <v>0</v>
      </c>
      <c r="I187" s="365">
        <v>69</v>
      </c>
      <c r="J187" s="365">
        <v>15</v>
      </c>
      <c r="K187" s="365">
        <v>77</v>
      </c>
      <c r="L187" s="365">
        <v>12</v>
      </c>
      <c r="M187" s="365"/>
      <c r="N187" s="365">
        <v>0</v>
      </c>
      <c r="O187" s="365"/>
      <c r="P187" s="365">
        <v>0</v>
      </c>
      <c r="Q187" s="365">
        <v>168</v>
      </c>
      <c r="R187" s="365">
        <v>86</v>
      </c>
      <c r="S187" s="365">
        <v>142</v>
      </c>
      <c r="T187" s="365">
        <v>76</v>
      </c>
      <c r="U187" s="365"/>
      <c r="V187" s="365">
        <v>0</v>
      </c>
      <c r="W187" s="365"/>
      <c r="X187" s="365">
        <v>0</v>
      </c>
      <c r="Y187" s="365">
        <v>217</v>
      </c>
      <c r="Z187" s="365">
        <v>35</v>
      </c>
      <c r="AA187" s="365"/>
      <c r="AB187" s="365">
        <v>0</v>
      </c>
      <c r="AC187" s="365"/>
      <c r="AD187" s="365">
        <v>0</v>
      </c>
      <c r="AE187" s="365">
        <f t="shared" si="2"/>
        <v>1339</v>
      </c>
    </row>
    <row r="188" spans="2:31" x14ac:dyDescent="0.3">
      <c r="B188" s="15" t="s">
        <v>94</v>
      </c>
      <c r="C188" s="371">
        <v>70</v>
      </c>
      <c r="D188" s="365">
        <v>65</v>
      </c>
      <c r="E188" s="365">
        <v>98</v>
      </c>
      <c r="F188" s="365">
        <v>47</v>
      </c>
      <c r="G188" s="365"/>
      <c r="H188" s="365">
        <v>0</v>
      </c>
      <c r="I188" s="365">
        <v>100</v>
      </c>
      <c r="J188" s="365">
        <v>16</v>
      </c>
      <c r="K188" s="365">
        <v>99</v>
      </c>
      <c r="L188" s="365">
        <v>67</v>
      </c>
      <c r="M188" s="365"/>
      <c r="N188" s="365">
        <v>0</v>
      </c>
      <c r="O188" s="365"/>
      <c r="P188" s="365">
        <v>0</v>
      </c>
      <c r="Q188" s="365">
        <v>156</v>
      </c>
      <c r="R188" s="365">
        <v>65</v>
      </c>
      <c r="S188" s="365">
        <v>177</v>
      </c>
      <c r="T188" s="365">
        <v>87</v>
      </c>
      <c r="U188" s="365"/>
      <c r="V188" s="365">
        <v>0</v>
      </c>
      <c r="W188" s="365"/>
      <c r="X188" s="365">
        <v>0</v>
      </c>
      <c r="Y188" s="365">
        <v>178</v>
      </c>
      <c r="Z188" s="365">
        <v>76</v>
      </c>
      <c r="AA188" s="365"/>
      <c r="AB188" s="365">
        <v>0</v>
      </c>
      <c r="AC188" s="365"/>
      <c r="AD188" s="365">
        <v>0</v>
      </c>
      <c r="AE188" s="365">
        <f t="shared" si="2"/>
        <v>1214</v>
      </c>
    </row>
    <row r="189" spans="2:31" x14ac:dyDescent="0.3">
      <c r="B189" s="15" t="s">
        <v>95</v>
      </c>
      <c r="C189" s="371">
        <v>68</v>
      </c>
      <c r="D189" s="365">
        <v>54</v>
      </c>
      <c r="E189" s="365">
        <v>191</v>
      </c>
      <c r="F189" s="365">
        <v>68</v>
      </c>
      <c r="G189" s="365"/>
      <c r="H189" s="365">
        <v>0</v>
      </c>
      <c r="I189" s="365">
        <v>98</v>
      </c>
      <c r="J189" s="365">
        <v>54</v>
      </c>
      <c r="K189" s="365">
        <v>197</v>
      </c>
      <c r="L189" s="365">
        <v>56</v>
      </c>
      <c r="M189" s="365"/>
      <c r="N189" s="365">
        <v>0</v>
      </c>
      <c r="O189" s="365"/>
      <c r="P189" s="365">
        <v>0</v>
      </c>
      <c r="Q189" s="365">
        <v>134</v>
      </c>
      <c r="R189" s="365">
        <v>43</v>
      </c>
      <c r="S189" s="365">
        <v>176</v>
      </c>
      <c r="T189" s="365">
        <v>98</v>
      </c>
      <c r="U189" s="365"/>
      <c r="V189" s="365">
        <v>0</v>
      </c>
      <c r="W189" s="365"/>
      <c r="X189" s="365">
        <v>0</v>
      </c>
      <c r="Y189" s="365">
        <v>233</v>
      </c>
      <c r="Z189" s="365">
        <v>56</v>
      </c>
      <c r="AA189" s="365"/>
      <c r="AB189" s="365">
        <v>0</v>
      </c>
      <c r="AC189" s="365"/>
      <c r="AD189" s="365">
        <v>0</v>
      </c>
      <c r="AE189" s="365">
        <f t="shared" si="2"/>
        <v>1428</v>
      </c>
    </row>
    <row r="190" spans="2:31" x14ac:dyDescent="0.3">
      <c r="B190" s="15" t="s">
        <v>97</v>
      </c>
      <c r="C190" s="371">
        <v>43</v>
      </c>
      <c r="D190" s="365">
        <v>34</v>
      </c>
      <c r="E190" s="365">
        <v>87</v>
      </c>
      <c r="F190" s="365">
        <v>44</v>
      </c>
      <c r="G190" s="365"/>
      <c r="H190" s="365">
        <v>0</v>
      </c>
      <c r="I190" s="365">
        <v>72</v>
      </c>
      <c r="J190" s="365">
        <v>23</v>
      </c>
      <c r="K190" s="365">
        <v>199</v>
      </c>
      <c r="L190" s="365">
        <v>76</v>
      </c>
      <c r="M190" s="365"/>
      <c r="N190" s="365">
        <v>0</v>
      </c>
      <c r="O190" s="365"/>
      <c r="P190" s="365">
        <v>0</v>
      </c>
      <c r="Q190" s="365">
        <v>146</v>
      </c>
      <c r="R190" s="365">
        <v>64</v>
      </c>
      <c r="S190" s="365">
        <v>145</v>
      </c>
      <c r="T190" s="365">
        <v>45</v>
      </c>
      <c r="U190" s="365"/>
      <c r="V190" s="365">
        <v>0</v>
      </c>
      <c r="W190" s="365"/>
      <c r="X190" s="365">
        <v>0</v>
      </c>
      <c r="Y190" s="365">
        <v>73</v>
      </c>
      <c r="Z190" s="365">
        <v>43</v>
      </c>
      <c r="AA190" s="365"/>
      <c r="AB190" s="365">
        <v>0</v>
      </c>
      <c r="AC190" s="365"/>
      <c r="AD190" s="365">
        <v>0</v>
      </c>
      <c r="AE190" s="365">
        <f t="shared" si="2"/>
        <v>1049</v>
      </c>
    </row>
    <row r="191" spans="2:31" x14ac:dyDescent="0.3">
      <c r="B191" s="15" t="s">
        <v>98</v>
      </c>
      <c r="C191" s="371">
        <v>36</v>
      </c>
      <c r="D191" s="365">
        <v>23</v>
      </c>
      <c r="E191" s="365">
        <v>76</v>
      </c>
      <c r="F191" s="365">
        <v>42</v>
      </c>
      <c r="G191" s="365"/>
      <c r="H191" s="365">
        <v>0</v>
      </c>
      <c r="I191" s="365">
        <v>69</v>
      </c>
      <c r="J191" s="365">
        <v>25</v>
      </c>
      <c r="K191" s="365">
        <v>129</v>
      </c>
      <c r="L191" s="365">
        <v>87</v>
      </c>
      <c r="M191" s="365"/>
      <c r="N191" s="365">
        <v>0</v>
      </c>
      <c r="O191" s="365"/>
      <c r="P191" s="365">
        <v>0</v>
      </c>
      <c r="Q191" s="365">
        <v>176</v>
      </c>
      <c r="R191" s="365">
        <v>64</v>
      </c>
      <c r="S191" s="365">
        <v>65</v>
      </c>
      <c r="T191" s="365">
        <v>34</v>
      </c>
      <c r="U191" s="365"/>
      <c r="V191" s="365">
        <v>0</v>
      </c>
      <c r="W191" s="365"/>
      <c r="X191" s="365">
        <v>0</v>
      </c>
      <c r="Y191" s="365">
        <v>81</v>
      </c>
      <c r="Z191" s="365">
        <v>56</v>
      </c>
      <c r="AA191" s="365"/>
      <c r="AB191" s="365">
        <v>0</v>
      </c>
      <c r="AC191" s="365"/>
      <c r="AD191" s="365">
        <v>0</v>
      </c>
      <c r="AE191" s="365">
        <f t="shared" si="2"/>
        <v>929</v>
      </c>
    </row>
    <row r="192" spans="2:31" x14ac:dyDescent="0.3">
      <c r="B192" s="15" t="s">
        <v>99</v>
      </c>
      <c r="C192" s="371">
        <v>87</v>
      </c>
      <c r="D192" s="365">
        <v>76</v>
      </c>
      <c r="E192" s="365">
        <v>172</v>
      </c>
      <c r="F192" s="365">
        <v>85</v>
      </c>
      <c r="G192" s="365"/>
      <c r="H192" s="365">
        <v>0</v>
      </c>
      <c r="I192" s="365">
        <v>70</v>
      </c>
      <c r="J192" s="365">
        <v>26</v>
      </c>
      <c r="K192" s="365">
        <v>92</v>
      </c>
      <c r="L192" s="365">
        <v>65</v>
      </c>
      <c r="M192" s="365"/>
      <c r="N192" s="365">
        <v>0</v>
      </c>
      <c r="O192" s="365"/>
      <c r="P192" s="365">
        <v>0</v>
      </c>
      <c r="Q192" s="365">
        <v>166</v>
      </c>
      <c r="R192" s="365">
        <v>78</v>
      </c>
      <c r="S192" s="365">
        <v>88</v>
      </c>
      <c r="T192" s="365">
        <v>56</v>
      </c>
      <c r="U192" s="365"/>
      <c r="V192" s="365">
        <v>0</v>
      </c>
      <c r="W192" s="365"/>
      <c r="X192" s="365">
        <v>0</v>
      </c>
      <c r="Y192" s="365">
        <v>77</v>
      </c>
      <c r="Z192" s="365">
        <v>54</v>
      </c>
      <c r="AA192" s="365"/>
      <c r="AB192" s="365">
        <v>0</v>
      </c>
      <c r="AC192" s="365"/>
      <c r="AD192" s="365">
        <v>0</v>
      </c>
      <c r="AE192" s="365">
        <f t="shared" si="2"/>
        <v>1136</v>
      </c>
    </row>
    <row r="193" spans="2:31" x14ac:dyDescent="0.3">
      <c r="B193" s="15" t="s">
        <v>100</v>
      </c>
      <c r="C193" s="371">
        <v>74</v>
      </c>
      <c r="D193" s="365">
        <v>65</v>
      </c>
      <c r="E193" s="365">
        <v>107</v>
      </c>
      <c r="F193" s="365">
        <v>69</v>
      </c>
      <c r="G193" s="365"/>
      <c r="H193" s="365">
        <v>0</v>
      </c>
      <c r="I193" s="365">
        <v>97</v>
      </c>
      <c r="J193" s="365">
        <v>76</v>
      </c>
      <c r="K193" s="365">
        <v>159</v>
      </c>
      <c r="L193" s="365">
        <v>76</v>
      </c>
      <c r="M193" s="365"/>
      <c r="N193" s="365">
        <v>0</v>
      </c>
      <c r="O193" s="365"/>
      <c r="P193" s="365">
        <v>0</v>
      </c>
      <c r="Q193" s="365">
        <v>188</v>
      </c>
      <c r="R193" s="365">
        <v>89</v>
      </c>
      <c r="S193" s="365">
        <v>61</v>
      </c>
      <c r="T193" s="365">
        <v>23</v>
      </c>
      <c r="U193" s="365"/>
      <c r="V193" s="365">
        <v>0</v>
      </c>
      <c r="W193" s="365"/>
      <c r="X193" s="365">
        <v>0</v>
      </c>
      <c r="Y193" s="365">
        <v>61</v>
      </c>
      <c r="Z193" s="365">
        <v>23</v>
      </c>
      <c r="AA193" s="365"/>
      <c r="AB193" s="365">
        <v>0</v>
      </c>
      <c r="AC193" s="365"/>
      <c r="AD193" s="365">
        <v>0</v>
      </c>
      <c r="AE193" s="365">
        <f t="shared" si="2"/>
        <v>1145</v>
      </c>
    </row>
    <row r="194" spans="2:31" x14ac:dyDescent="0.3">
      <c r="B194" s="15" t="s">
        <v>101</v>
      </c>
      <c r="C194" s="371">
        <v>96</v>
      </c>
      <c r="D194" s="365">
        <v>87</v>
      </c>
      <c r="E194" s="365">
        <v>346</v>
      </c>
      <c r="F194" s="365">
        <v>73</v>
      </c>
      <c r="G194" s="365"/>
      <c r="H194" s="365">
        <v>0</v>
      </c>
      <c r="I194" s="365">
        <v>59</v>
      </c>
      <c r="J194" s="365">
        <v>23</v>
      </c>
      <c r="K194" s="365">
        <v>154</v>
      </c>
      <c r="L194" s="365">
        <v>54</v>
      </c>
      <c r="M194" s="365"/>
      <c r="N194" s="365">
        <v>0</v>
      </c>
      <c r="O194" s="365"/>
      <c r="P194" s="365">
        <v>0</v>
      </c>
      <c r="Q194" s="365">
        <v>144</v>
      </c>
      <c r="R194" s="365">
        <v>97</v>
      </c>
      <c r="S194" s="365">
        <v>88</v>
      </c>
      <c r="T194" s="365">
        <v>78</v>
      </c>
      <c r="U194" s="365"/>
      <c r="V194" s="365">
        <v>0</v>
      </c>
      <c r="W194" s="365"/>
      <c r="X194" s="365">
        <v>0</v>
      </c>
      <c r="Y194" s="365">
        <v>51</v>
      </c>
      <c r="Z194" s="365">
        <v>23</v>
      </c>
      <c r="AA194" s="365"/>
      <c r="AB194" s="365">
        <v>0</v>
      </c>
      <c r="AC194" s="365"/>
      <c r="AD194" s="365">
        <v>0</v>
      </c>
      <c r="AE194" s="365">
        <f t="shared" si="2"/>
        <v>1295</v>
      </c>
    </row>
    <row r="195" spans="2:31" x14ac:dyDescent="0.3">
      <c r="B195" s="15" t="s">
        <v>102</v>
      </c>
      <c r="C195" s="371">
        <v>84</v>
      </c>
      <c r="D195" s="365">
        <v>76</v>
      </c>
      <c r="E195" s="365">
        <v>65</v>
      </c>
      <c r="F195" s="365">
        <v>62</v>
      </c>
      <c r="G195" s="365"/>
      <c r="H195" s="365">
        <v>0</v>
      </c>
      <c r="I195" s="365">
        <v>187</v>
      </c>
      <c r="J195" s="365">
        <v>87</v>
      </c>
      <c r="K195" s="365">
        <v>178</v>
      </c>
      <c r="L195" s="365">
        <v>76</v>
      </c>
      <c r="M195" s="365"/>
      <c r="N195" s="365">
        <v>0</v>
      </c>
      <c r="O195" s="365"/>
      <c r="P195" s="365">
        <v>0</v>
      </c>
      <c r="Q195" s="365">
        <v>148</v>
      </c>
      <c r="R195" s="365">
        <v>87</v>
      </c>
      <c r="S195" s="365">
        <v>126</v>
      </c>
      <c r="T195" s="365">
        <v>78</v>
      </c>
      <c r="U195" s="365"/>
      <c r="V195" s="365">
        <v>0</v>
      </c>
      <c r="W195" s="365"/>
      <c r="X195" s="365">
        <v>0</v>
      </c>
      <c r="Y195" s="365">
        <v>167</v>
      </c>
      <c r="Z195" s="365">
        <v>76</v>
      </c>
      <c r="AA195" s="365"/>
      <c r="AB195" s="365">
        <v>0</v>
      </c>
      <c r="AC195" s="365"/>
      <c r="AD195" s="365">
        <v>0</v>
      </c>
      <c r="AE195" s="365">
        <f t="shared" si="2"/>
        <v>1419</v>
      </c>
    </row>
    <row r="196" spans="2:31" x14ac:dyDescent="0.3">
      <c r="B196" s="15" t="s">
        <v>103</v>
      </c>
      <c r="C196" s="371">
        <v>75</v>
      </c>
      <c r="D196" s="365">
        <v>54</v>
      </c>
      <c r="E196" s="365">
        <v>88</v>
      </c>
      <c r="F196" s="365">
        <v>57</v>
      </c>
      <c r="G196" s="365"/>
      <c r="H196" s="365">
        <v>0</v>
      </c>
      <c r="I196" s="365">
        <v>118</v>
      </c>
      <c r="J196" s="365">
        <v>98</v>
      </c>
      <c r="K196" s="365">
        <v>187</v>
      </c>
      <c r="L196" s="365">
        <v>87</v>
      </c>
      <c r="M196" s="365"/>
      <c r="N196" s="365">
        <v>0</v>
      </c>
      <c r="O196" s="365"/>
      <c r="P196" s="365">
        <v>0</v>
      </c>
      <c r="Q196" s="365">
        <v>117</v>
      </c>
      <c r="R196" s="365">
        <v>76</v>
      </c>
      <c r="S196" s="365">
        <v>81</v>
      </c>
      <c r="T196" s="365">
        <v>46</v>
      </c>
      <c r="U196" s="365"/>
      <c r="V196" s="365">
        <v>0</v>
      </c>
      <c r="W196" s="365"/>
      <c r="X196" s="365">
        <v>0</v>
      </c>
      <c r="Y196" s="365">
        <v>186</v>
      </c>
      <c r="Z196" s="365">
        <v>65</v>
      </c>
      <c r="AA196" s="365"/>
      <c r="AB196" s="365">
        <v>0</v>
      </c>
      <c r="AC196" s="365"/>
      <c r="AD196" s="365">
        <v>0</v>
      </c>
      <c r="AE196" s="365">
        <f t="shared" si="2"/>
        <v>1289</v>
      </c>
    </row>
    <row r="197" spans="2:31" x14ac:dyDescent="0.3">
      <c r="B197" s="15" t="s">
        <v>104</v>
      </c>
      <c r="C197" s="371">
        <v>46</v>
      </c>
      <c r="D197" s="365">
        <v>34</v>
      </c>
      <c r="E197" s="365">
        <v>87</v>
      </c>
      <c r="F197" s="365">
        <v>53</v>
      </c>
      <c r="G197" s="365"/>
      <c r="H197" s="365">
        <v>0</v>
      </c>
      <c r="I197" s="365">
        <v>116</v>
      </c>
      <c r="J197" s="365">
        <v>98</v>
      </c>
      <c r="K197" s="365">
        <v>199</v>
      </c>
      <c r="L197" s="365">
        <v>89</v>
      </c>
      <c r="M197" s="365"/>
      <c r="N197" s="365">
        <v>0</v>
      </c>
      <c r="O197" s="365"/>
      <c r="P197" s="365">
        <v>0</v>
      </c>
      <c r="Q197" s="365">
        <v>167</v>
      </c>
      <c r="R197" s="365">
        <v>65</v>
      </c>
      <c r="S197" s="365">
        <v>118</v>
      </c>
      <c r="T197" s="365">
        <v>89</v>
      </c>
      <c r="U197" s="365"/>
      <c r="V197" s="365">
        <v>0</v>
      </c>
      <c r="W197" s="365"/>
      <c r="X197" s="365">
        <v>0</v>
      </c>
      <c r="Y197" s="365">
        <v>154</v>
      </c>
      <c r="Z197" s="365">
        <v>54</v>
      </c>
      <c r="AA197" s="365"/>
      <c r="AB197" s="365">
        <v>0</v>
      </c>
      <c r="AC197" s="365"/>
      <c r="AD197" s="365">
        <v>0</v>
      </c>
      <c r="AE197" s="365">
        <f t="shared" si="2"/>
        <v>1280</v>
      </c>
    </row>
    <row r="198" spans="2:31" x14ac:dyDescent="0.3">
      <c r="B198" s="15" t="s">
        <v>105</v>
      </c>
      <c r="C198" s="371">
        <v>63</v>
      </c>
      <c r="D198" s="365">
        <v>45</v>
      </c>
      <c r="E198" s="365">
        <v>68</v>
      </c>
      <c r="F198" s="365">
        <v>48</v>
      </c>
      <c r="G198" s="365"/>
      <c r="H198" s="365">
        <v>0</v>
      </c>
      <c r="I198" s="365">
        <v>90</v>
      </c>
      <c r="J198" s="365">
        <v>45</v>
      </c>
      <c r="K198" s="365">
        <v>143</v>
      </c>
      <c r="L198" s="365">
        <v>43</v>
      </c>
      <c r="M198" s="365"/>
      <c r="N198" s="365">
        <v>0</v>
      </c>
      <c r="O198" s="365"/>
      <c r="P198" s="365">
        <v>0</v>
      </c>
      <c r="Q198" s="365">
        <v>134</v>
      </c>
      <c r="R198" s="365">
        <v>45</v>
      </c>
      <c r="S198" s="365">
        <v>172</v>
      </c>
      <c r="T198" s="365">
        <v>97</v>
      </c>
      <c r="U198" s="365"/>
      <c r="V198" s="365">
        <v>0</v>
      </c>
      <c r="W198" s="365"/>
      <c r="X198" s="365">
        <v>0</v>
      </c>
      <c r="Y198" s="365">
        <v>51</v>
      </c>
      <c r="Z198" s="365">
        <v>23</v>
      </c>
      <c r="AA198" s="365"/>
      <c r="AB198" s="365">
        <v>0</v>
      </c>
      <c r="AC198" s="365"/>
      <c r="AD198" s="365">
        <v>0</v>
      </c>
      <c r="AE198" s="365">
        <f t="shared" si="2"/>
        <v>970</v>
      </c>
    </row>
    <row r="199" spans="2:31" x14ac:dyDescent="0.3">
      <c r="B199" s="15" t="s">
        <v>37</v>
      </c>
      <c r="C199" s="371">
        <v>35</v>
      </c>
      <c r="D199" s="365">
        <v>23</v>
      </c>
      <c r="E199" s="365">
        <v>71</v>
      </c>
      <c r="F199" s="365">
        <v>34</v>
      </c>
      <c r="G199" s="365"/>
      <c r="H199" s="365">
        <v>0</v>
      </c>
      <c r="I199" s="365">
        <v>86</v>
      </c>
      <c r="J199" s="365">
        <v>43</v>
      </c>
      <c r="K199" s="365">
        <v>145</v>
      </c>
      <c r="L199" s="365">
        <v>45</v>
      </c>
      <c r="M199" s="365"/>
      <c r="N199" s="365">
        <v>0</v>
      </c>
      <c r="O199" s="365"/>
      <c r="P199" s="365">
        <v>0</v>
      </c>
      <c r="Q199" s="365">
        <v>165</v>
      </c>
      <c r="R199" s="365">
        <v>24</v>
      </c>
      <c r="S199" s="365">
        <v>122</v>
      </c>
      <c r="T199" s="365">
        <v>55</v>
      </c>
      <c r="U199" s="365"/>
      <c r="V199" s="365">
        <v>0</v>
      </c>
      <c r="W199" s="365"/>
      <c r="X199" s="365">
        <v>0</v>
      </c>
      <c r="Y199" s="365">
        <v>61</v>
      </c>
      <c r="Z199" s="365">
        <v>16</v>
      </c>
      <c r="AA199" s="365"/>
      <c r="AB199" s="365">
        <v>0</v>
      </c>
      <c r="AC199" s="365"/>
      <c r="AD199" s="365">
        <v>0</v>
      </c>
      <c r="AE199" s="365">
        <f t="shared" si="2"/>
        <v>870</v>
      </c>
    </row>
    <row r="200" spans="2:31" x14ac:dyDescent="0.3">
      <c r="B200" s="39" t="s">
        <v>41</v>
      </c>
      <c r="C200" s="372">
        <f>SUM(C164:C199)</f>
        <v>2356</v>
      </c>
      <c r="D200" s="373">
        <f>SUM(D164:D199)</f>
        <v>1940</v>
      </c>
      <c r="E200" s="373">
        <f>SUM(E164:E199)</f>
        <v>2765</v>
      </c>
      <c r="F200" s="373">
        <f>SUM(F164:F199)</f>
        <v>1588</v>
      </c>
      <c r="G200" s="373"/>
      <c r="H200" s="54"/>
      <c r="I200" s="373">
        <f>SUM(I164:I199)</f>
        <v>3324</v>
      </c>
      <c r="J200" s="373">
        <f>SUM(J164:J199)</f>
        <v>1664</v>
      </c>
      <c r="K200" s="373">
        <f>SUM(K164:K199)</f>
        <v>3647</v>
      </c>
      <c r="L200" s="373">
        <f>SUM(L164:L199)</f>
        <v>1835</v>
      </c>
      <c r="M200" s="373"/>
      <c r="N200" s="54"/>
      <c r="O200" s="54"/>
      <c r="P200" s="54"/>
      <c r="Q200" s="373">
        <f>SUM(Q164:Q199)</f>
        <v>5407</v>
      </c>
      <c r="R200" s="373">
        <f>SUM(R164:R199)</f>
        <v>2282</v>
      </c>
      <c r="S200" s="373">
        <f>SUM(S164:S199)</f>
        <v>6064</v>
      </c>
      <c r="T200" s="373">
        <f>SUM(T164:T199)</f>
        <v>2128</v>
      </c>
      <c r="U200" s="373"/>
      <c r="V200" s="54"/>
      <c r="W200" s="54"/>
      <c r="X200" s="54"/>
      <c r="Y200" s="373">
        <f>SUM(Y164:Y199)</f>
        <v>8954</v>
      </c>
      <c r="Z200" s="373">
        <f>SUM(Z164:Z199)</f>
        <v>2159</v>
      </c>
      <c r="AA200" s="373"/>
      <c r="AB200" s="54"/>
      <c r="AC200" s="54"/>
      <c r="AD200" s="54"/>
      <c r="AE200" s="392">
        <f t="shared" si="2"/>
        <v>43985</v>
      </c>
    </row>
    <row r="201" spans="2:31" x14ac:dyDescent="0.3">
      <c r="B201" s="546" t="s">
        <v>439</v>
      </c>
      <c r="C201" s="546"/>
      <c r="D201" s="546"/>
      <c r="E201" s="546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33" t="s">
        <v>121</v>
      </c>
      <c r="AE201" s="373">
        <f>SUM(AE164:AE200)</f>
        <v>87970</v>
      </c>
    </row>
    <row r="203" spans="2:31" x14ac:dyDescent="0.3">
      <c r="B203" s="501" t="s">
        <v>886</v>
      </c>
      <c r="C203" s="501"/>
      <c r="D203" s="501"/>
      <c r="E203" s="501"/>
      <c r="F203" s="501"/>
      <c r="G203" s="501"/>
      <c r="H203" s="501"/>
      <c r="I203" s="501"/>
      <c r="J203" s="501"/>
      <c r="K203" s="501"/>
      <c r="L203" s="501"/>
      <c r="M203" s="501"/>
      <c r="N203" s="501"/>
      <c r="O203" s="501"/>
      <c r="P203" s="501"/>
      <c r="Q203" s="501"/>
      <c r="R203" s="501"/>
      <c r="S203" s="501"/>
      <c r="T203" s="501"/>
      <c r="U203" s="501"/>
      <c r="V203" s="501"/>
      <c r="W203" s="501"/>
      <c r="X203" s="501"/>
      <c r="Y203" s="501"/>
      <c r="Z203" s="501"/>
      <c r="AA203" s="501"/>
      <c r="AB203" s="501"/>
      <c r="AC203" s="501"/>
      <c r="AD203" s="501"/>
      <c r="AE203" s="501"/>
    </row>
    <row r="204" spans="2:31" x14ac:dyDescent="0.3">
      <c r="B204" s="602" t="s">
        <v>0</v>
      </c>
      <c r="C204" s="515" t="s">
        <v>418</v>
      </c>
      <c r="D204" s="517"/>
      <c r="E204" s="515" t="s">
        <v>419</v>
      </c>
      <c r="F204" s="517"/>
      <c r="G204" s="518" t="s">
        <v>420</v>
      </c>
      <c r="H204" s="520"/>
      <c r="I204" s="515" t="s">
        <v>421</v>
      </c>
      <c r="J204" s="517"/>
      <c r="K204" s="518" t="s">
        <v>422</v>
      </c>
      <c r="L204" s="520"/>
      <c r="M204" s="518" t="s">
        <v>423</v>
      </c>
      <c r="N204" s="520"/>
      <c r="O204" s="518" t="s">
        <v>424</v>
      </c>
      <c r="P204" s="520"/>
      <c r="Q204" s="518" t="s">
        <v>425</v>
      </c>
      <c r="R204" s="520"/>
      <c r="S204" s="518" t="s">
        <v>426</v>
      </c>
      <c r="T204" s="520"/>
      <c r="U204" s="518" t="s">
        <v>427</v>
      </c>
      <c r="V204" s="520"/>
      <c r="W204" s="518" t="s">
        <v>428</v>
      </c>
      <c r="X204" s="520"/>
      <c r="Y204" s="518" t="s">
        <v>429</v>
      </c>
      <c r="Z204" s="520"/>
      <c r="AA204" s="518" t="s">
        <v>430</v>
      </c>
      <c r="AB204" s="520"/>
      <c r="AC204" s="518" t="s">
        <v>431</v>
      </c>
      <c r="AD204" s="520"/>
      <c r="AE204" s="13" t="s">
        <v>48</v>
      </c>
    </row>
    <row r="205" spans="2:31" x14ac:dyDescent="0.3">
      <c r="B205" s="602"/>
      <c r="C205" s="134" t="s">
        <v>51</v>
      </c>
      <c r="D205" s="13" t="s">
        <v>52</v>
      </c>
      <c r="E205" s="13" t="s">
        <v>51</v>
      </c>
      <c r="F205" s="13" t="s">
        <v>52</v>
      </c>
      <c r="G205" s="13" t="s">
        <v>51</v>
      </c>
      <c r="H205" s="13" t="s">
        <v>52</v>
      </c>
      <c r="I205" s="13" t="s">
        <v>52</v>
      </c>
      <c r="J205" s="13" t="s">
        <v>51</v>
      </c>
      <c r="K205" s="13" t="s">
        <v>51</v>
      </c>
      <c r="L205" s="13" t="s">
        <v>52</v>
      </c>
      <c r="M205" s="13" t="s">
        <v>51</v>
      </c>
      <c r="N205" s="13" t="s">
        <v>52</v>
      </c>
      <c r="O205" s="13" t="s">
        <v>51</v>
      </c>
      <c r="P205" s="13" t="s">
        <v>52</v>
      </c>
      <c r="Q205" s="13" t="s">
        <v>51</v>
      </c>
      <c r="R205" s="13" t="s">
        <v>52</v>
      </c>
      <c r="S205" s="13" t="s">
        <v>51</v>
      </c>
      <c r="T205" s="13" t="s">
        <v>52</v>
      </c>
      <c r="U205" s="13" t="s">
        <v>51</v>
      </c>
      <c r="V205" s="13" t="s">
        <v>52</v>
      </c>
      <c r="W205" s="13" t="s">
        <v>51</v>
      </c>
      <c r="X205" s="13" t="s">
        <v>52</v>
      </c>
      <c r="Y205" s="13" t="s">
        <v>51</v>
      </c>
      <c r="Z205" s="13" t="s">
        <v>52</v>
      </c>
      <c r="AA205" s="13" t="s">
        <v>51</v>
      </c>
      <c r="AB205" s="13" t="s">
        <v>52</v>
      </c>
      <c r="AC205" s="13" t="s">
        <v>51</v>
      </c>
      <c r="AD205" s="13" t="s">
        <v>52</v>
      </c>
      <c r="AE205" s="13"/>
    </row>
    <row r="206" spans="2:31" x14ac:dyDescent="0.3">
      <c r="B206" s="15" t="s">
        <v>69</v>
      </c>
      <c r="C206" s="370">
        <v>34</v>
      </c>
      <c r="D206" s="370">
        <v>23</v>
      </c>
      <c r="E206" s="370">
        <v>63</v>
      </c>
      <c r="F206" s="370">
        <v>34</v>
      </c>
      <c r="G206" s="370"/>
      <c r="H206" s="370">
        <v>0</v>
      </c>
      <c r="I206" s="370">
        <v>24</v>
      </c>
      <c r="J206" s="370">
        <v>56</v>
      </c>
      <c r="K206" s="370">
        <v>48</v>
      </c>
      <c r="L206" s="370">
        <v>23</v>
      </c>
      <c r="M206" s="370"/>
      <c r="N206" s="15"/>
      <c r="O206" s="15"/>
      <c r="P206" s="370">
        <v>0</v>
      </c>
      <c r="Q206" s="370">
        <v>52</v>
      </c>
      <c r="R206" s="370">
        <v>34</v>
      </c>
      <c r="S206" s="370">
        <v>46</v>
      </c>
      <c r="T206" s="370">
        <v>34</v>
      </c>
      <c r="U206" s="370"/>
      <c r="V206" s="370">
        <v>0</v>
      </c>
      <c r="W206" s="370"/>
      <c r="X206" s="370">
        <v>0</v>
      </c>
      <c r="Y206" s="370">
        <v>23</v>
      </c>
      <c r="Z206" s="370">
        <v>12</v>
      </c>
      <c r="AA206" s="370"/>
      <c r="AB206" s="370">
        <v>0</v>
      </c>
      <c r="AC206" s="370"/>
      <c r="AD206" s="370">
        <v>0</v>
      </c>
      <c r="AE206" s="370" t="e">
        <f ca="1">AE206:AG224=C206+D206+E206+F206+I206+J206+K206+L206+Q206+R206+S206+Y206+Z206</f>
        <v>#VALUE!</v>
      </c>
    </row>
    <row r="207" spans="2:31" x14ac:dyDescent="0.3">
      <c r="B207" s="15" t="s">
        <v>71</v>
      </c>
      <c r="C207" s="370">
        <v>67</v>
      </c>
      <c r="D207" s="370">
        <v>54</v>
      </c>
      <c r="E207" s="370">
        <v>45</v>
      </c>
      <c r="F207" s="370">
        <v>23</v>
      </c>
      <c r="G207" s="370"/>
      <c r="H207" s="370">
        <v>0</v>
      </c>
      <c r="I207" s="370">
        <v>47</v>
      </c>
      <c r="J207" s="370">
        <v>65</v>
      </c>
      <c r="K207" s="370">
        <v>73</v>
      </c>
      <c r="L207" s="370">
        <v>56</v>
      </c>
      <c r="M207" s="370"/>
      <c r="N207" s="15"/>
      <c r="O207" s="15"/>
      <c r="P207" s="370">
        <v>0</v>
      </c>
      <c r="Q207" s="370">
        <v>78</v>
      </c>
      <c r="R207" s="370">
        <v>54</v>
      </c>
      <c r="S207" s="370">
        <v>44</v>
      </c>
      <c r="T207" s="370">
        <v>34</v>
      </c>
      <c r="U207" s="370"/>
      <c r="V207" s="370">
        <v>0</v>
      </c>
      <c r="W207" s="370"/>
      <c r="X207" s="370">
        <v>0</v>
      </c>
      <c r="Y207" s="370">
        <v>31</v>
      </c>
      <c r="Z207" s="370">
        <v>12</v>
      </c>
      <c r="AA207" s="370"/>
      <c r="AB207" s="370">
        <v>0</v>
      </c>
      <c r="AC207" s="370"/>
      <c r="AD207" s="370">
        <v>0</v>
      </c>
      <c r="AE207" s="370">
        <f t="shared" ref="AE207:AE241" si="3">C207+D207+E207+F207+I207+J207+K207+L207+Q207+R207+S207+Y207+Z207</f>
        <v>649</v>
      </c>
    </row>
    <row r="208" spans="2:31" x14ac:dyDescent="0.3">
      <c r="B208" s="15" t="s">
        <v>176</v>
      </c>
      <c r="C208" s="370">
        <v>78</v>
      </c>
      <c r="D208" s="370">
        <v>65</v>
      </c>
      <c r="E208" s="370">
        <v>60</v>
      </c>
      <c r="F208" s="370">
        <v>34</v>
      </c>
      <c r="G208" s="370"/>
      <c r="H208" s="370">
        <v>0</v>
      </c>
      <c r="I208" s="370">
        <v>14</v>
      </c>
      <c r="J208" s="370">
        <v>21</v>
      </c>
      <c r="K208" s="370">
        <v>64</v>
      </c>
      <c r="L208" s="370">
        <v>56</v>
      </c>
      <c r="M208" s="370"/>
      <c r="N208" s="15"/>
      <c r="O208" s="15"/>
      <c r="P208" s="370">
        <v>0</v>
      </c>
      <c r="Q208" s="370">
        <v>82</v>
      </c>
      <c r="R208" s="370">
        <v>56</v>
      </c>
      <c r="S208" s="370">
        <v>73</v>
      </c>
      <c r="T208" s="370">
        <v>65</v>
      </c>
      <c r="U208" s="370"/>
      <c r="V208" s="370">
        <v>0</v>
      </c>
      <c r="W208" s="370"/>
      <c r="X208" s="370">
        <v>0</v>
      </c>
      <c r="Y208" s="370">
        <v>53</v>
      </c>
      <c r="Z208" s="370">
        <v>45</v>
      </c>
      <c r="AA208" s="370"/>
      <c r="AB208" s="370">
        <v>0</v>
      </c>
      <c r="AC208" s="370"/>
      <c r="AD208" s="370">
        <v>0</v>
      </c>
      <c r="AE208" s="370">
        <f t="shared" si="3"/>
        <v>701</v>
      </c>
    </row>
    <row r="209" spans="2:31" x14ac:dyDescent="0.3">
      <c r="B209" s="15" t="s">
        <v>73</v>
      </c>
      <c r="C209" s="370">
        <v>58</v>
      </c>
      <c r="D209" s="370">
        <v>34</v>
      </c>
      <c r="E209" s="370">
        <v>34</v>
      </c>
      <c r="F209" s="370">
        <v>23</v>
      </c>
      <c r="G209" s="370"/>
      <c r="H209" s="370">
        <v>0</v>
      </c>
      <c r="I209" s="370">
        <v>43</v>
      </c>
      <c r="J209" s="370">
        <v>56</v>
      </c>
      <c r="K209" s="370">
        <v>85</v>
      </c>
      <c r="L209" s="370">
        <v>72</v>
      </c>
      <c r="M209" s="370"/>
      <c r="N209" s="15"/>
      <c r="O209" s="15"/>
      <c r="P209" s="370">
        <v>0</v>
      </c>
      <c r="Q209" s="370">
        <v>75</v>
      </c>
      <c r="R209" s="370">
        <v>87</v>
      </c>
      <c r="S209" s="370">
        <v>86</v>
      </c>
      <c r="T209" s="370">
        <v>57</v>
      </c>
      <c r="U209" s="370"/>
      <c r="V209" s="370">
        <v>0</v>
      </c>
      <c r="W209" s="370"/>
      <c r="X209" s="370">
        <v>0</v>
      </c>
      <c r="Y209" s="370">
        <v>85</v>
      </c>
      <c r="Z209" s="370">
        <v>78</v>
      </c>
      <c r="AA209" s="370"/>
      <c r="AB209" s="370">
        <v>0</v>
      </c>
      <c r="AC209" s="370"/>
      <c r="AD209" s="370">
        <v>0</v>
      </c>
      <c r="AE209" s="370">
        <f t="shared" si="3"/>
        <v>816</v>
      </c>
    </row>
    <row r="210" spans="2:31" x14ac:dyDescent="0.3">
      <c r="B210" s="15" t="s">
        <v>74</v>
      </c>
      <c r="C210" s="370">
        <v>88</v>
      </c>
      <c r="D210" s="370">
        <v>57</v>
      </c>
      <c r="E210" s="370">
        <v>72</v>
      </c>
      <c r="F210" s="370">
        <v>54</v>
      </c>
      <c r="G210" s="370"/>
      <c r="H210" s="370">
        <v>0</v>
      </c>
      <c r="I210" s="370">
        <v>28</v>
      </c>
      <c r="J210" s="370">
        <v>65</v>
      </c>
      <c r="K210" s="370">
        <v>73</v>
      </c>
      <c r="L210" s="370">
        <v>56</v>
      </c>
      <c r="M210" s="370"/>
      <c r="N210" s="15"/>
      <c r="O210" s="15"/>
      <c r="P210" s="370">
        <v>0</v>
      </c>
      <c r="Q210" s="370">
        <v>91</v>
      </c>
      <c r="R210" s="370">
        <v>54</v>
      </c>
      <c r="S210" s="370">
        <v>84</v>
      </c>
      <c r="T210" s="370">
        <v>75</v>
      </c>
      <c r="U210" s="370"/>
      <c r="V210" s="370">
        <v>0</v>
      </c>
      <c r="W210" s="370"/>
      <c r="X210" s="370">
        <v>0</v>
      </c>
      <c r="Y210" s="370">
        <v>54</v>
      </c>
      <c r="Z210" s="370">
        <v>45</v>
      </c>
      <c r="AA210" s="370"/>
      <c r="AB210" s="370">
        <v>0</v>
      </c>
      <c r="AC210" s="370"/>
      <c r="AD210" s="370">
        <v>0</v>
      </c>
      <c r="AE210" s="370">
        <f t="shared" si="3"/>
        <v>821</v>
      </c>
    </row>
    <row r="211" spans="2:31" x14ac:dyDescent="0.3">
      <c r="B211" s="15" t="s">
        <v>75</v>
      </c>
      <c r="C211" s="370">
        <v>65</v>
      </c>
      <c r="D211" s="370">
        <v>57</v>
      </c>
      <c r="E211" s="370">
        <v>86</v>
      </c>
      <c r="F211" s="370">
        <v>65</v>
      </c>
      <c r="G211" s="370"/>
      <c r="H211" s="370">
        <v>0</v>
      </c>
      <c r="I211" s="370">
        <v>33</v>
      </c>
      <c r="J211" s="370">
        <v>45</v>
      </c>
      <c r="K211" s="370">
        <v>69</v>
      </c>
      <c r="L211" s="370">
        <v>54</v>
      </c>
      <c r="M211" s="370"/>
      <c r="N211" s="15"/>
      <c r="O211" s="15"/>
      <c r="P211" s="370">
        <v>0</v>
      </c>
      <c r="Q211" s="370">
        <v>72</v>
      </c>
      <c r="R211" s="370">
        <v>32</v>
      </c>
      <c r="S211" s="370">
        <v>94</v>
      </c>
      <c r="T211" s="370">
        <v>87</v>
      </c>
      <c r="U211" s="370"/>
      <c r="V211" s="370">
        <v>0</v>
      </c>
      <c r="W211" s="370"/>
      <c r="X211" s="370">
        <v>0</v>
      </c>
      <c r="Y211" s="370">
        <v>98</v>
      </c>
      <c r="Z211" s="370">
        <v>87</v>
      </c>
      <c r="AA211" s="370"/>
      <c r="AB211" s="370">
        <v>0</v>
      </c>
      <c r="AC211" s="370"/>
      <c r="AD211" s="370">
        <v>0</v>
      </c>
      <c r="AE211" s="370">
        <f t="shared" si="3"/>
        <v>857</v>
      </c>
    </row>
    <row r="212" spans="2:31" x14ac:dyDescent="0.3">
      <c r="B212" s="15" t="s">
        <v>167</v>
      </c>
      <c r="C212" s="370">
        <v>76</v>
      </c>
      <c r="D212" s="370">
        <v>54</v>
      </c>
      <c r="E212" s="370">
        <v>31</v>
      </c>
      <c r="F212" s="370">
        <v>12</v>
      </c>
      <c r="G212" s="370"/>
      <c r="H212" s="370">
        <v>0</v>
      </c>
      <c r="I212" s="370">
        <v>16</v>
      </c>
      <c r="J212" s="370">
        <v>34</v>
      </c>
      <c r="K212" s="370">
        <v>58</v>
      </c>
      <c r="L212" s="370">
        <v>43</v>
      </c>
      <c r="M212" s="370"/>
      <c r="N212" s="15"/>
      <c r="O212" s="15"/>
      <c r="P212" s="370">
        <v>0</v>
      </c>
      <c r="Q212" s="370">
        <v>68</v>
      </c>
      <c r="R212" s="370">
        <v>12</v>
      </c>
      <c r="S212" s="370">
        <v>56</v>
      </c>
      <c r="T212" s="370">
        <v>45</v>
      </c>
      <c r="U212" s="370"/>
      <c r="V212" s="370">
        <v>0</v>
      </c>
      <c r="W212" s="370"/>
      <c r="X212" s="370">
        <v>0</v>
      </c>
      <c r="Y212" s="370">
        <v>84</v>
      </c>
      <c r="Z212" s="370">
        <v>76</v>
      </c>
      <c r="AA212" s="370"/>
      <c r="AB212" s="370">
        <v>0</v>
      </c>
      <c r="AC212" s="370"/>
      <c r="AD212" s="370">
        <v>0</v>
      </c>
      <c r="AE212" s="370">
        <f t="shared" si="3"/>
        <v>620</v>
      </c>
    </row>
    <row r="213" spans="2:31" x14ac:dyDescent="0.3">
      <c r="B213" s="15" t="s">
        <v>77</v>
      </c>
      <c r="C213" s="370">
        <v>59</v>
      </c>
      <c r="D213" s="370">
        <v>43</v>
      </c>
      <c r="E213" s="370">
        <v>52</v>
      </c>
      <c r="F213" s="370">
        <v>34</v>
      </c>
      <c r="G213" s="370"/>
      <c r="H213" s="370">
        <v>0</v>
      </c>
      <c r="I213" s="370">
        <v>22</v>
      </c>
      <c r="J213" s="370">
        <v>45</v>
      </c>
      <c r="K213" s="370">
        <v>63</v>
      </c>
      <c r="L213" s="370">
        <v>43</v>
      </c>
      <c r="M213" s="370"/>
      <c r="N213" s="15"/>
      <c r="O213" s="15"/>
      <c r="P213" s="370">
        <v>0</v>
      </c>
      <c r="Q213" s="370">
        <v>72</v>
      </c>
      <c r="R213" s="370">
        <v>43</v>
      </c>
      <c r="S213" s="370">
        <v>88</v>
      </c>
      <c r="T213" s="370">
        <v>76</v>
      </c>
      <c r="U213" s="370"/>
      <c r="V213" s="370">
        <v>0</v>
      </c>
      <c r="W213" s="370"/>
      <c r="X213" s="370">
        <v>0</v>
      </c>
      <c r="Y213" s="370">
        <v>54</v>
      </c>
      <c r="Z213" s="370">
        <v>45</v>
      </c>
      <c r="AA213" s="370"/>
      <c r="AB213" s="370">
        <v>0</v>
      </c>
      <c r="AC213" s="370"/>
      <c r="AD213" s="370">
        <v>0</v>
      </c>
      <c r="AE213" s="370">
        <f t="shared" si="3"/>
        <v>663</v>
      </c>
    </row>
    <row r="214" spans="2:31" x14ac:dyDescent="0.3">
      <c r="B214" s="15" t="s">
        <v>432</v>
      </c>
      <c r="C214" s="370">
        <v>109</v>
      </c>
      <c r="D214" s="370">
        <v>98</v>
      </c>
      <c r="E214" s="370">
        <v>28</v>
      </c>
      <c r="F214" s="370">
        <v>12</v>
      </c>
      <c r="G214" s="370"/>
      <c r="H214" s="370">
        <v>0</v>
      </c>
      <c r="I214" s="370">
        <v>35</v>
      </c>
      <c r="J214" s="370">
        <v>78</v>
      </c>
      <c r="K214" s="370">
        <v>88</v>
      </c>
      <c r="L214" s="370">
        <v>76</v>
      </c>
      <c r="M214" s="370"/>
      <c r="N214" s="15"/>
      <c r="O214" s="15"/>
      <c r="P214" s="370">
        <v>0</v>
      </c>
      <c r="Q214" s="370">
        <v>88</v>
      </c>
      <c r="R214" s="370">
        <v>56</v>
      </c>
      <c r="S214" s="370">
        <v>74</v>
      </c>
      <c r="T214" s="370">
        <v>65</v>
      </c>
      <c r="U214" s="370"/>
      <c r="V214" s="370">
        <v>0</v>
      </c>
      <c r="W214" s="370"/>
      <c r="X214" s="370">
        <v>0</v>
      </c>
      <c r="Y214" s="370">
        <v>75</v>
      </c>
      <c r="Z214" s="370">
        <v>67</v>
      </c>
      <c r="AA214" s="370"/>
      <c r="AB214" s="370">
        <v>0</v>
      </c>
      <c r="AC214" s="370"/>
      <c r="AD214" s="370">
        <v>0</v>
      </c>
      <c r="AE214" s="370">
        <f t="shared" si="3"/>
        <v>884</v>
      </c>
    </row>
    <row r="215" spans="2:31" x14ac:dyDescent="0.3">
      <c r="B215" s="15" t="s">
        <v>168</v>
      </c>
      <c r="C215" s="370">
        <v>78</v>
      </c>
      <c r="D215" s="370">
        <v>54</v>
      </c>
      <c r="E215" s="370">
        <v>75</v>
      </c>
      <c r="F215" s="370">
        <v>54</v>
      </c>
      <c r="G215" s="370"/>
      <c r="H215" s="370">
        <v>0</v>
      </c>
      <c r="I215" s="370">
        <v>41</v>
      </c>
      <c r="J215" s="370">
        <v>76</v>
      </c>
      <c r="K215" s="370">
        <v>57</v>
      </c>
      <c r="L215" s="370">
        <v>45</v>
      </c>
      <c r="M215" s="370"/>
      <c r="N215" s="15"/>
      <c r="O215" s="15"/>
      <c r="P215" s="370">
        <v>0</v>
      </c>
      <c r="Q215" s="370">
        <v>68</v>
      </c>
      <c r="R215" s="370">
        <v>34</v>
      </c>
      <c r="S215" s="370">
        <v>55</v>
      </c>
      <c r="T215" s="370">
        <v>45</v>
      </c>
      <c r="U215" s="370"/>
      <c r="V215" s="370">
        <v>0</v>
      </c>
      <c r="W215" s="370"/>
      <c r="X215" s="370">
        <v>0</v>
      </c>
      <c r="Y215" s="370">
        <v>87</v>
      </c>
      <c r="Z215" s="370">
        <v>76</v>
      </c>
      <c r="AA215" s="370"/>
      <c r="AB215" s="370">
        <v>0</v>
      </c>
      <c r="AC215" s="370"/>
      <c r="AD215" s="370">
        <v>0</v>
      </c>
      <c r="AE215" s="370">
        <f t="shared" si="3"/>
        <v>800</v>
      </c>
    </row>
    <row r="216" spans="2:31" x14ac:dyDescent="0.3">
      <c r="B216" s="15" t="s">
        <v>80</v>
      </c>
      <c r="C216" s="370">
        <v>89</v>
      </c>
      <c r="D216" s="370">
        <v>65</v>
      </c>
      <c r="E216" s="370">
        <v>80</v>
      </c>
      <c r="F216" s="370">
        <v>54</v>
      </c>
      <c r="G216" s="370"/>
      <c r="H216" s="370">
        <v>0</v>
      </c>
      <c r="I216" s="370">
        <v>46</v>
      </c>
      <c r="J216" s="370">
        <v>76</v>
      </c>
      <c r="K216" s="370">
        <v>48</v>
      </c>
      <c r="L216" s="370">
        <v>34</v>
      </c>
      <c r="M216" s="370"/>
      <c r="N216" s="15"/>
      <c r="O216" s="15"/>
      <c r="P216" s="370">
        <v>0</v>
      </c>
      <c r="Q216" s="370">
        <v>48</v>
      </c>
      <c r="R216" s="370">
        <v>65</v>
      </c>
      <c r="S216" s="370">
        <v>46</v>
      </c>
      <c r="T216" s="370">
        <v>35</v>
      </c>
      <c r="U216" s="370"/>
      <c r="V216" s="370">
        <v>0</v>
      </c>
      <c r="W216" s="370"/>
      <c r="X216" s="370">
        <v>0</v>
      </c>
      <c r="Y216" s="370">
        <v>74</v>
      </c>
      <c r="Z216" s="370">
        <v>65</v>
      </c>
      <c r="AA216" s="370"/>
      <c r="AB216" s="370">
        <v>0</v>
      </c>
      <c r="AC216" s="370"/>
      <c r="AD216" s="370">
        <v>0</v>
      </c>
      <c r="AE216" s="370">
        <f t="shared" si="3"/>
        <v>790</v>
      </c>
    </row>
    <row r="217" spans="2:31" x14ac:dyDescent="0.3">
      <c r="B217" s="15" t="s">
        <v>81</v>
      </c>
      <c r="C217" s="370">
        <v>55</v>
      </c>
      <c r="D217" s="370">
        <v>34</v>
      </c>
      <c r="E217" s="370">
        <v>25</v>
      </c>
      <c r="F217" s="370">
        <v>12</v>
      </c>
      <c r="G217" s="370"/>
      <c r="H217" s="370">
        <v>0</v>
      </c>
      <c r="I217" s="370">
        <v>38</v>
      </c>
      <c r="J217" s="370">
        <v>76</v>
      </c>
      <c r="K217" s="370">
        <v>86</v>
      </c>
      <c r="L217" s="370">
        <v>76</v>
      </c>
      <c r="M217" s="370"/>
      <c r="N217" s="15"/>
      <c r="O217" s="15"/>
      <c r="P217" s="370">
        <v>0</v>
      </c>
      <c r="Q217" s="370">
        <v>92</v>
      </c>
      <c r="R217" s="370">
        <v>12</v>
      </c>
      <c r="S217" s="370">
        <v>83</v>
      </c>
      <c r="T217" s="370">
        <v>76</v>
      </c>
      <c r="U217" s="370"/>
      <c r="V217" s="370">
        <v>0</v>
      </c>
      <c r="W217" s="370"/>
      <c r="X217" s="370">
        <v>0</v>
      </c>
      <c r="Y217" s="370">
        <v>52</v>
      </c>
      <c r="Z217" s="370">
        <v>44</v>
      </c>
      <c r="AA217" s="370"/>
      <c r="AB217" s="370">
        <v>0</v>
      </c>
      <c r="AC217" s="370"/>
      <c r="AD217" s="370">
        <v>0</v>
      </c>
      <c r="AE217" s="370">
        <f t="shared" si="3"/>
        <v>685</v>
      </c>
    </row>
    <row r="218" spans="2:31" x14ac:dyDescent="0.3">
      <c r="B218" s="15" t="s">
        <v>82</v>
      </c>
      <c r="C218" s="370">
        <v>87</v>
      </c>
      <c r="D218" s="370">
        <v>45</v>
      </c>
      <c r="E218" s="370">
        <v>19</v>
      </c>
      <c r="F218" s="370">
        <v>14</v>
      </c>
      <c r="G218" s="370"/>
      <c r="H218" s="370">
        <v>0</v>
      </c>
      <c r="I218" s="370">
        <v>42</v>
      </c>
      <c r="J218" s="370">
        <v>76</v>
      </c>
      <c r="K218" s="370">
        <v>36</v>
      </c>
      <c r="L218" s="370">
        <v>24</v>
      </c>
      <c r="M218" s="370"/>
      <c r="N218" s="15"/>
      <c r="O218" s="15"/>
      <c r="P218" s="370">
        <v>0</v>
      </c>
      <c r="Q218" s="370">
        <v>49</v>
      </c>
      <c r="R218" s="370">
        <v>13</v>
      </c>
      <c r="S218" s="370">
        <v>97</v>
      </c>
      <c r="T218" s="370">
        <v>86</v>
      </c>
      <c r="U218" s="370"/>
      <c r="V218" s="370">
        <v>0</v>
      </c>
      <c r="W218" s="370"/>
      <c r="X218" s="370">
        <v>0</v>
      </c>
      <c r="Y218" s="370">
        <v>43</v>
      </c>
      <c r="Z218" s="370">
        <v>34</v>
      </c>
      <c r="AA218" s="370"/>
      <c r="AB218" s="370">
        <v>0</v>
      </c>
      <c r="AC218" s="370"/>
      <c r="AD218" s="370">
        <v>0</v>
      </c>
      <c r="AE218" s="370">
        <f t="shared" si="3"/>
        <v>579</v>
      </c>
    </row>
    <row r="219" spans="2:31" x14ac:dyDescent="0.3">
      <c r="B219" s="15" t="s">
        <v>83</v>
      </c>
      <c r="C219" s="370">
        <v>98</v>
      </c>
      <c r="D219" s="370">
        <v>34</v>
      </c>
      <c r="E219" s="370">
        <v>27</v>
      </c>
      <c r="F219" s="370">
        <v>15</v>
      </c>
      <c r="G219" s="370"/>
      <c r="H219" s="370">
        <v>0</v>
      </c>
      <c r="I219" s="370">
        <v>24</v>
      </c>
      <c r="J219" s="370">
        <v>56</v>
      </c>
      <c r="K219" s="370">
        <v>66</v>
      </c>
      <c r="L219" s="370">
        <v>43</v>
      </c>
      <c r="M219" s="370"/>
      <c r="N219" s="15"/>
      <c r="O219" s="15"/>
      <c r="P219" s="370">
        <v>0</v>
      </c>
      <c r="Q219" s="370">
        <v>65</v>
      </c>
      <c r="R219" s="370">
        <v>43</v>
      </c>
      <c r="S219" s="370">
        <v>78</v>
      </c>
      <c r="T219" s="370">
        <v>87</v>
      </c>
      <c r="U219" s="370"/>
      <c r="V219" s="370">
        <v>0</v>
      </c>
      <c r="W219" s="370"/>
      <c r="X219" s="370">
        <v>0</v>
      </c>
      <c r="Y219" s="370">
        <v>47</v>
      </c>
      <c r="Z219" s="370">
        <v>34</v>
      </c>
      <c r="AA219" s="370"/>
      <c r="AB219" s="370">
        <v>0</v>
      </c>
      <c r="AC219" s="370"/>
      <c r="AD219" s="370">
        <v>0</v>
      </c>
      <c r="AE219" s="370">
        <f t="shared" si="3"/>
        <v>630</v>
      </c>
    </row>
    <row r="220" spans="2:31" x14ac:dyDescent="0.3">
      <c r="B220" s="15" t="s">
        <v>84</v>
      </c>
      <c r="C220" s="370">
        <v>82</v>
      </c>
      <c r="D220" s="370">
        <v>54</v>
      </c>
      <c r="E220" s="370">
        <v>36</v>
      </c>
      <c r="F220" s="370">
        <v>16</v>
      </c>
      <c r="G220" s="370"/>
      <c r="H220" s="370">
        <v>0</v>
      </c>
      <c r="I220" s="370">
        <v>27</v>
      </c>
      <c r="J220" s="370">
        <v>56</v>
      </c>
      <c r="K220" s="370">
        <v>87</v>
      </c>
      <c r="L220" s="370">
        <v>67</v>
      </c>
      <c r="M220" s="370"/>
      <c r="N220" s="15"/>
      <c r="O220" s="15"/>
      <c r="P220" s="370">
        <v>0</v>
      </c>
      <c r="Q220" s="370">
        <v>86</v>
      </c>
      <c r="R220" s="370">
        <v>24</v>
      </c>
      <c r="S220" s="370">
        <v>85</v>
      </c>
      <c r="T220" s="370">
        <v>66</v>
      </c>
      <c r="U220" s="370"/>
      <c r="V220" s="370">
        <v>0</v>
      </c>
      <c r="W220" s="370"/>
      <c r="X220" s="370">
        <v>0</v>
      </c>
      <c r="Y220" s="370">
        <v>53</v>
      </c>
      <c r="Z220" s="370">
        <v>43</v>
      </c>
      <c r="AA220" s="370"/>
      <c r="AB220" s="370">
        <v>0</v>
      </c>
      <c r="AC220" s="370"/>
      <c r="AD220" s="370">
        <v>0</v>
      </c>
      <c r="AE220" s="370">
        <f t="shared" si="3"/>
        <v>716</v>
      </c>
    </row>
    <row r="221" spans="2:31" x14ac:dyDescent="0.3">
      <c r="B221" s="15" t="s">
        <v>85</v>
      </c>
      <c r="C221" s="370">
        <v>97</v>
      </c>
      <c r="D221" s="370">
        <v>64</v>
      </c>
      <c r="E221" s="370">
        <v>43</v>
      </c>
      <c r="F221" s="370">
        <v>17</v>
      </c>
      <c r="G221" s="370"/>
      <c r="H221" s="370">
        <v>0</v>
      </c>
      <c r="I221" s="370">
        <v>19</v>
      </c>
      <c r="J221" s="370">
        <v>54</v>
      </c>
      <c r="K221" s="370">
        <v>85</v>
      </c>
      <c r="L221" s="370">
        <v>76</v>
      </c>
      <c r="M221" s="370"/>
      <c r="N221" s="15"/>
      <c r="O221" s="15"/>
      <c r="P221" s="370">
        <v>0</v>
      </c>
      <c r="Q221" s="370">
        <v>90</v>
      </c>
      <c r="R221" s="370">
        <v>55</v>
      </c>
      <c r="S221" s="370">
        <v>47</v>
      </c>
      <c r="T221" s="370">
        <v>34</v>
      </c>
      <c r="U221" s="370"/>
      <c r="V221" s="370">
        <v>0</v>
      </c>
      <c r="W221" s="370"/>
      <c r="X221" s="370">
        <v>0</v>
      </c>
      <c r="Y221" s="370">
        <v>42</v>
      </c>
      <c r="Z221" s="370">
        <v>25</v>
      </c>
      <c r="AA221" s="370"/>
      <c r="AB221" s="370">
        <v>0</v>
      </c>
      <c r="AC221" s="370"/>
      <c r="AD221" s="370">
        <v>0</v>
      </c>
      <c r="AE221" s="370">
        <f t="shared" si="3"/>
        <v>714</v>
      </c>
    </row>
    <row r="222" spans="2:31" x14ac:dyDescent="0.3">
      <c r="B222" s="15" t="s">
        <v>86</v>
      </c>
      <c r="C222" s="370">
        <v>85</v>
      </c>
      <c r="D222" s="370">
        <v>67</v>
      </c>
      <c r="E222" s="370">
        <v>39</v>
      </c>
      <c r="F222" s="370">
        <v>18</v>
      </c>
      <c r="G222" s="370"/>
      <c r="H222" s="370">
        <v>0</v>
      </c>
      <c r="I222" s="370">
        <v>28</v>
      </c>
      <c r="J222" s="370">
        <v>39</v>
      </c>
      <c r="K222" s="370">
        <v>73</v>
      </c>
      <c r="L222" s="370">
        <v>56</v>
      </c>
      <c r="M222" s="370"/>
      <c r="N222" s="15"/>
      <c r="O222" s="15"/>
      <c r="P222" s="370">
        <v>0</v>
      </c>
      <c r="Q222" s="370">
        <v>78</v>
      </c>
      <c r="R222" s="370">
        <v>23</v>
      </c>
      <c r="S222" s="370">
        <v>86</v>
      </c>
      <c r="T222" s="370">
        <v>76</v>
      </c>
      <c r="U222" s="370"/>
      <c r="V222" s="370">
        <v>0</v>
      </c>
      <c r="W222" s="370"/>
      <c r="X222" s="370">
        <v>0</v>
      </c>
      <c r="Y222" s="370">
        <v>73</v>
      </c>
      <c r="Z222" s="370">
        <v>62</v>
      </c>
      <c r="AA222" s="370"/>
      <c r="AB222" s="370">
        <v>0</v>
      </c>
      <c r="AC222" s="370"/>
      <c r="AD222" s="370">
        <v>0</v>
      </c>
      <c r="AE222" s="370">
        <f t="shared" si="3"/>
        <v>727</v>
      </c>
    </row>
    <row r="223" spans="2:31" x14ac:dyDescent="0.3">
      <c r="B223" s="15" t="s">
        <v>90</v>
      </c>
      <c r="C223" s="370">
        <v>91</v>
      </c>
      <c r="D223" s="370">
        <v>45</v>
      </c>
      <c r="E223" s="370">
        <v>32</v>
      </c>
      <c r="F223" s="370">
        <v>19</v>
      </c>
      <c r="G223" s="370"/>
      <c r="H223" s="370">
        <v>0</v>
      </c>
      <c r="I223" s="370">
        <v>12</v>
      </c>
      <c r="J223" s="370">
        <v>20</v>
      </c>
      <c r="K223" s="370">
        <v>82</v>
      </c>
      <c r="L223" s="370">
        <v>76</v>
      </c>
      <c r="M223" s="370"/>
      <c r="N223" s="15"/>
      <c r="O223" s="15"/>
      <c r="P223" s="370">
        <v>0</v>
      </c>
      <c r="Q223" s="370">
        <v>84</v>
      </c>
      <c r="R223" s="370">
        <v>45</v>
      </c>
      <c r="S223" s="370">
        <v>57</v>
      </c>
      <c r="T223" s="370">
        <v>45</v>
      </c>
      <c r="U223" s="370"/>
      <c r="V223" s="370">
        <v>0</v>
      </c>
      <c r="W223" s="370"/>
      <c r="X223" s="370">
        <v>0</v>
      </c>
      <c r="Y223" s="370">
        <v>34</v>
      </c>
      <c r="Z223" s="370">
        <v>25</v>
      </c>
      <c r="AA223" s="370"/>
      <c r="AB223" s="370">
        <v>0</v>
      </c>
      <c r="AC223" s="370"/>
      <c r="AD223" s="370">
        <v>0</v>
      </c>
      <c r="AE223" s="370">
        <f t="shared" si="3"/>
        <v>622</v>
      </c>
    </row>
    <row r="224" spans="2:31" x14ac:dyDescent="0.3">
      <c r="B224" s="15" t="s">
        <v>87</v>
      </c>
      <c r="C224" s="370">
        <v>99</v>
      </c>
      <c r="D224" s="370">
        <v>65</v>
      </c>
      <c r="E224" s="370">
        <v>42</v>
      </c>
      <c r="F224" s="370">
        <v>20</v>
      </c>
      <c r="G224" s="370"/>
      <c r="H224" s="370">
        <v>0</v>
      </c>
      <c r="I224" s="370">
        <v>15</v>
      </c>
      <c r="J224" s="370">
        <v>19</v>
      </c>
      <c r="K224" s="370">
        <v>54</v>
      </c>
      <c r="L224" s="370">
        <v>45</v>
      </c>
      <c r="M224" s="370"/>
      <c r="N224" s="15"/>
      <c r="O224" s="15"/>
      <c r="P224" s="370">
        <v>0</v>
      </c>
      <c r="Q224" s="370">
        <v>62</v>
      </c>
      <c r="R224" s="370">
        <v>23</v>
      </c>
      <c r="S224" s="370">
        <v>78</v>
      </c>
      <c r="T224" s="370">
        <v>67</v>
      </c>
      <c r="U224" s="370"/>
      <c r="V224" s="370">
        <v>0</v>
      </c>
      <c r="W224" s="370"/>
      <c r="X224" s="370">
        <v>0</v>
      </c>
      <c r="Y224" s="370">
        <v>36</v>
      </c>
      <c r="Z224" s="370">
        <v>24</v>
      </c>
      <c r="AA224" s="370"/>
      <c r="AB224" s="370">
        <v>0</v>
      </c>
      <c r="AC224" s="370"/>
      <c r="AD224" s="370">
        <v>0</v>
      </c>
      <c r="AE224" s="370">
        <f t="shared" si="3"/>
        <v>582</v>
      </c>
    </row>
    <row r="225" spans="2:31" x14ac:dyDescent="0.3">
      <c r="B225" s="15" t="s">
        <v>91</v>
      </c>
      <c r="C225" s="370">
        <v>86</v>
      </c>
      <c r="D225" s="370">
        <v>76</v>
      </c>
      <c r="E225" s="370">
        <v>78</v>
      </c>
      <c r="F225" s="370">
        <v>45</v>
      </c>
      <c r="G225" s="370"/>
      <c r="H225" s="370">
        <v>0</v>
      </c>
      <c r="I225" s="370">
        <v>9</v>
      </c>
      <c r="J225" s="370">
        <v>18</v>
      </c>
      <c r="K225" s="370">
        <v>88</v>
      </c>
      <c r="L225" s="370">
        <v>76</v>
      </c>
      <c r="M225" s="370"/>
      <c r="N225" s="15"/>
      <c r="O225" s="15"/>
      <c r="P225" s="370">
        <v>0</v>
      </c>
      <c r="Q225" s="370">
        <v>89</v>
      </c>
      <c r="R225" s="370">
        <v>21</v>
      </c>
      <c r="S225" s="370">
        <v>42</v>
      </c>
      <c r="T225" s="370">
        <v>34</v>
      </c>
      <c r="U225" s="370"/>
      <c r="V225" s="370">
        <v>0</v>
      </c>
      <c r="W225" s="370"/>
      <c r="X225" s="370">
        <v>0</v>
      </c>
      <c r="Y225" s="370">
        <v>33</v>
      </c>
      <c r="Z225" s="370">
        <v>23</v>
      </c>
      <c r="AA225" s="370"/>
      <c r="AB225" s="370">
        <v>0</v>
      </c>
      <c r="AC225" s="370"/>
      <c r="AD225" s="370">
        <v>0</v>
      </c>
      <c r="AE225" s="370">
        <f t="shared" si="3"/>
        <v>684</v>
      </c>
    </row>
    <row r="226" spans="2:31" x14ac:dyDescent="0.3">
      <c r="B226" s="15" t="s">
        <v>88</v>
      </c>
      <c r="C226" s="370">
        <v>53</v>
      </c>
      <c r="D226" s="370">
        <v>34</v>
      </c>
      <c r="E226" s="370">
        <v>88</v>
      </c>
      <c r="F226" s="370">
        <v>65</v>
      </c>
      <c r="G226" s="370"/>
      <c r="H226" s="370">
        <v>0</v>
      </c>
      <c r="I226" s="370">
        <v>5</v>
      </c>
      <c r="J226" s="370">
        <v>17</v>
      </c>
      <c r="K226" s="370">
        <v>46</v>
      </c>
      <c r="L226" s="370">
        <v>34</v>
      </c>
      <c r="M226" s="370"/>
      <c r="N226" s="15"/>
      <c r="O226" s="15"/>
      <c r="P226" s="370">
        <v>0</v>
      </c>
      <c r="Q226" s="370">
        <v>53</v>
      </c>
      <c r="R226" s="370">
        <v>54</v>
      </c>
      <c r="S226" s="370">
        <v>51</v>
      </c>
      <c r="T226" s="370">
        <v>44</v>
      </c>
      <c r="U226" s="370"/>
      <c r="V226" s="370">
        <v>0</v>
      </c>
      <c r="W226" s="370"/>
      <c r="X226" s="370">
        <v>0</v>
      </c>
      <c r="Y226" s="370">
        <v>21</v>
      </c>
      <c r="Z226" s="370">
        <v>14</v>
      </c>
      <c r="AA226" s="370"/>
      <c r="AB226" s="370">
        <v>0</v>
      </c>
      <c r="AC226" s="370"/>
      <c r="AD226" s="370">
        <v>0</v>
      </c>
      <c r="AE226" s="370">
        <f t="shared" si="3"/>
        <v>535</v>
      </c>
    </row>
    <row r="227" spans="2:31" x14ac:dyDescent="0.3">
      <c r="B227" s="15" t="s">
        <v>89</v>
      </c>
      <c r="C227" s="370">
        <v>80</v>
      </c>
      <c r="D227" s="370">
        <v>54</v>
      </c>
      <c r="E227" s="370">
        <v>93</v>
      </c>
      <c r="F227" s="370">
        <v>67</v>
      </c>
      <c r="G227" s="370"/>
      <c r="H227" s="370">
        <v>0</v>
      </c>
      <c r="I227" s="370">
        <v>10</v>
      </c>
      <c r="J227" s="370">
        <v>16</v>
      </c>
      <c r="K227" s="370">
        <v>34</v>
      </c>
      <c r="L227" s="370">
        <v>18</v>
      </c>
      <c r="M227" s="370"/>
      <c r="N227" s="15"/>
      <c r="O227" s="15"/>
      <c r="P227" s="370">
        <v>0</v>
      </c>
      <c r="Q227" s="370">
        <v>22</v>
      </c>
      <c r="R227" s="370">
        <v>65</v>
      </c>
      <c r="S227" s="370">
        <v>78</v>
      </c>
      <c r="T227" s="370">
        <v>65</v>
      </c>
      <c r="U227" s="370"/>
      <c r="V227" s="370">
        <v>0</v>
      </c>
      <c r="W227" s="370"/>
      <c r="X227" s="370">
        <v>0</v>
      </c>
      <c r="Y227" s="370">
        <v>18</v>
      </c>
      <c r="Z227" s="370">
        <v>12</v>
      </c>
      <c r="AA227" s="370"/>
      <c r="AB227" s="370">
        <v>0</v>
      </c>
      <c r="AC227" s="370"/>
      <c r="AD227" s="370">
        <v>0</v>
      </c>
      <c r="AE227" s="370">
        <f t="shared" si="3"/>
        <v>567</v>
      </c>
    </row>
    <row r="228" spans="2:31" x14ac:dyDescent="0.3">
      <c r="B228" s="15" t="s">
        <v>92</v>
      </c>
      <c r="C228" s="370">
        <v>51</v>
      </c>
      <c r="D228" s="370">
        <v>23</v>
      </c>
      <c r="E228" s="370">
        <v>65</v>
      </c>
      <c r="F228" s="370">
        <v>45</v>
      </c>
      <c r="G228" s="370"/>
      <c r="H228" s="370">
        <v>0</v>
      </c>
      <c r="I228" s="370">
        <v>7</v>
      </c>
      <c r="J228" s="370">
        <v>16</v>
      </c>
      <c r="K228" s="370">
        <v>25</v>
      </c>
      <c r="L228" s="370">
        <v>18</v>
      </c>
      <c r="M228" s="370"/>
      <c r="N228" s="15"/>
      <c r="O228" s="15"/>
      <c r="P228" s="370">
        <v>0</v>
      </c>
      <c r="Q228" s="370">
        <v>28</v>
      </c>
      <c r="R228" s="370">
        <v>56</v>
      </c>
      <c r="S228" s="370">
        <v>66</v>
      </c>
      <c r="T228" s="370">
        <v>54</v>
      </c>
      <c r="U228" s="370"/>
      <c r="V228" s="370">
        <v>0</v>
      </c>
      <c r="W228" s="370"/>
      <c r="X228" s="370">
        <v>0</v>
      </c>
      <c r="Y228" s="370">
        <v>44</v>
      </c>
      <c r="Z228" s="370">
        <v>34</v>
      </c>
      <c r="AA228" s="370"/>
      <c r="AB228" s="370">
        <v>0</v>
      </c>
      <c r="AC228" s="370"/>
      <c r="AD228" s="370">
        <v>0</v>
      </c>
      <c r="AE228" s="370">
        <f t="shared" si="3"/>
        <v>478</v>
      </c>
    </row>
    <row r="229" spans="2:31" x14ac:dyDescent="0.3">
      <c r="B229" s="15" t="s">
        <v>93</v>
      </c>
      <c r="C229" s="370">
        <v>78</v>
      </c>
      <c r="D229" s="370">
        <v>65</v>
      </c>
      <c r="E229" s="370">
        <v>85</v>
      </c>
      <c r="F229" s="370">
        <v>67</v>
      </c>
      <c r="G229" s="370"/>
      <c r="H229" s="370">
        <v>0</v>
      </c>
      <c r="I229" s="370">
        <v>5</v>
      </c>
      <c r="J229" s="370">
        <v>15</v>
      </c>
      <c r="K229" s="370">
        <v>47</v>
      </c>
      <c r="L229" s="370">
        <v>34</v>
      </c>
      <c r="M229" s="370"/>
      <c r="N229" s="15"/>
      <c r="O229" s="15"/>
      <c r="P229" s="370">
        <v>0</v>
      </c>
      <c r="Q229" s="370">
        <v>45</v>
      </c>
      <c r="R229" s="370">
        <v>23</v>
      </c>
      <c r="S229" s="370">
        <v>62</v>
      </c>
      <c r="T229" s="370">
        <v>44</v>
      </c>
      <c r="U229" s="370"/>
      <c r="V229" s="370">
        <v>0</v>
      </c>
      <c r="W229" s="370"/>
      <c r="X229" s="370">
        <v>0</v>
      </c>
      <c r="Y229" s="370">
        <v>31</v>
      </c>
      <c r="Z229" s="370">
        <v>23</v>
      </c>
      <c r="AA229" s="370"/>
      <c r="AB229" s="370">
        <v>0</v>
      </c>
      <c r="AC229" s="370"/>
      <c r="AD229" s="370">
        <v>0</v>
      </c>
      <c r="AE229" s="370">
        <f t="shared" si="3"/>
        <v>580</v>
      </c>
    </row>
    <row r="230" spans="2:31" x14ac:dyDescent="0.3">
      <c r="B230" s="15" t="s">
        <v>94</v>
      </c>
      <c r="C230" s="370">
        <v>88</v>
      </c>
      <c r="D230" s="370">
        <v>76</v>
      </c>
      <c r="E230" s="370">
        <v>27</v>
      </c>
      <c r="F230" s="370">
        <v>12</v>
      </c>
      <c r="G230" s="370"/>
      <c r="H230" s="370">
        <v>0</v>
      </c>
      <c r="I230" s="370">
        <v>11</v>
      </c>
      <c r="J230" s="370">
        <v>14</v>
      </c>
      <c r="K230" s="370">
        <v>53</v>
      </c>
      <c r="L230" s="370">
        <v>34</v>
      </c>
      <c r="M230" s="370"/>
      <c r="N230" s="15"/>
      <c r="O230" s="15"/>
      <c r="P230" s="370">
        <v>0</v>
      </c>
      <c r="Q230" s="370">
        <v>56</v>
      </c>
      <c r="R230" s="370">
        <v>45</v>
      </c>
      <c r="S230" s="370">
        <v>53</v>
      </c>
      <c r="T230" s="370">
        <v>34</v>
      </c>
      <c r="U230" s="370"/>
      <c r="V230" s="370">
        <v>0</v>
      </c>
      <c r="W230" s="370"/>
      <c r="X230" s="370">
        <v>0</v>
      </c>
      <c r="Y230" s="370">
        <v>52</v>
      </c>
      <c r="Z230" s="370">
        <v>45</v>
      </c>
      <c r="AA230" s="370"/>
      <c r="AB230" s="370">
        <v>0</v>
      </c>
      <c r="AC230" s="370"/>
      <c r="AD230" s="370">
        <v>0</v>
      </c>
      <c r="AE230" s="370">
        <f t="shared" si="3"/>
        <v>566</v>
      </c>
    </row>
    <row r="231" spans="2:31" x14ac:dyDescent="0.3">
      <c r="B231" s="15" t="s">
        <v>95</v>
      </c>
      <c r="C231" s="370">
        <v>83</v>
      </c>
      <c r="D231" s="370">
        <v>45</v>
      </c>
      <c r="E231" s="370">
        <v>87</v>
      </c>
      <c r="F231" s="370">
        <v>76</v>
      </c>
      <c r="G231" s="370"/>
      <c r="H231" s="370">
        <v>0</v>
      </c>
      <c r="I231" s="370">
        <v>25</v>
      </c>
      <c r="J231" s="370">
        <v>41</v>
      </c>
      <c r="K231" s="370">
        <v>58</v>
      </c>
      <c r="L231" s="370">
        <v>45</v>
      </c>
      <c r="M231" s="370"/>
      <c r="N231" s="15"/>
      <c r="O231" s="15"/>
      <c r="P231" s="370">
        <v>0</v>
      </c>
      <c r="Q231" s="370">
        <v>73</v>
      </c>
      <c r="R231" s="370">
        <v>65</v>
      </c>
      <c r="S231" s="370">
        <v>78</v>
      </c>
      <c r="T231" s="370">
        <v>54</v>
      </c>
      <c r="U231" s="370"/>
      <c r="V231" s="370">
        <v>0</v>
      </c>
      <c r="W231" s="370"/>
      <c r="X231" s="370">
        <v>0</v>
      </c>
      <c r="Y231" s="370">
        <v>43</v>
      </c>
      <c r="Z231" s="370">
        <v>23</v>
      </c>
      <c r="AA231" s="370"/>
      <c r="AB231" s="370">
        <v>0</v>
      </c>
      <c r="AC231" s="370"/>
      <c r="AD231" s="370">
        <v>0</v>
      </c>
      <c r="AE231" s="370">
        <f t="shared" si="3"/>
        <v>742</v>
      </c>
    </row>
    <row r="232" spans="2:31" x14ac:dyDescent="0.3">
      <c r="B232" s="15" t="s">
        <v>97</v>
      </c>
      <c r="C232" s="370">
        <v>95</v>
      </c>
      <c r="D232" s="370">
        <v>54</v>
      </c>
      <c r="E232" s="370">
        <v>21</v>
      </c>
      <c r="F232" s="370">
        <v>15</v>
      </c>
      <c r="G232" s="370"/>
      <c r="H232" s="370">
        <v>0</v>
      </c>
      <c r="I232" s="370">
        <v>22</v>
      </c>
      <c r="J232" s="370">
        <v>41</v>
      </c>
      <c r="K232" s="370">
        <v>46</v>
      </c>
      <c r="L232" s="370">
        <v>23</v>
      </c>
      <c r="M232" s="370"/>
      <c r="N232" s="15"/>
      <c r="O232" s="15"/>
      <c r="P232" s="370">
        <v>0</v>
      </c>
      <c r="Q232" s="370">
        <v>42</v>
      </c>
      <c r="R232" s="370">
        <v>45</v>
      </c>
      <c r="S232" s="370">
        <v>43</v>
      </c>
      <c r="T232" s="370">
        <v>34</v>
      </c>
      <c r="U232" s="370"/>
      <c r="V232" s="370">
        <v>0</v>
      </c>
      <c r="W232" s="370"/>
      <c r="X232" s="370">
        <v>0</v>
      </c>
      <c r="Y232" s="370">
        <v>24</v>
      </c>
      <c r="Z232" s="370">
        <v>11</v>
      </c>
      <c r="AA232" s="370"/>
      <c r="AB232" s="370">
        <v>0</v>
      </c>
      <c r="AC232" s="370"/>
      <c r="AD232" s="370">
        <v>0</v>
      </c>
      <c r="AE232" s="370">
        <f t="shared" si="3"/>
        <v>482</v>
      </c>
    </row>
    <row r="233" spans="2:31" x14ac:dyDescent="0.3">
      <c r="B233" s="15" t="s">
        <v>98</v>
      </c>
      <c r="C233" s="370">
        <v>81</v>
      </c>
      <c r="D233" s="370">
        <v>76</v>
      </c>
      <c r="E233" s="370">
        <v>47</v>
      </c>
      <c r="F233" s="370">
        <v>35</v>
      </c>
      <c r="G233" s="370"/>
      <c r="H233" s="370">
        <v>0</v>
      </c>
      <c r="I233" s="370">
        <v>6</v>
      </c>
      <c r="J233" s="370">
        <v>13</v>
      </c>
      <c r="K233" s="370">
        <v>96</v>
      </c>
      <c r="L233" s="370">
        <v>86</v>
      </c>
      <c r="M233" s="370"/>
      <c r="N233" s="15"/>
      <c r="O233" s="15"/>
      <c r="P233" s="370">
        <v>0</v>
      </c>
      <c r="Q233" s="370">
        <v>92</v>
      </c>
      <c r="R233" s="370">
        <v>34</v>
      </c>
      <c r="S233" s="370">
        <v>52</v>
      </c>
      <c r="T233" s="370">
        <v>34</v>
      </c>
      <c r="U233" s="370"/>
      <c r="V233" s="370">
        <v>0</v>
      </c>
      <c r="W233" s="370"/>
      <c r="X233" s="370">
        <v>0</v>
      </c>
      <c r="Y233" s="370">
        <v>85</v>
      </c>
      <c r="Z233" s="370">
        <v>87</v>
      </c>
      <c r="AA233" s="370"/>
      <c r="AB233" s="370">
        <v>0</v>
      </c>
      <c r="AC233" s="370"/>
      <c r="AD233" s="370">
        <v>0</v>
      </c>
      <c r="AE233" s="370">
        <f t="shared" si="3"/>
        <v>790</v>
      </c>
    </row>
    <row r="234" spans="2:31" x14ac:dyDescent="0.3">
      <c r="B234" s="15" t="s">
        <v>99</v>
      </c>
      <c r="C234" s="370">
        <v>38</v>
      </c>
      <c r="D234" s="370">
        <v>23</v>
      </c>
      <c r="E234" s="370">
        <v>88</v>
      </c>
      <c r="F234" s="370">
        <v>76</v>
      </c>
      <c r="G234" s="370"/>
      <c r="H234" s="370">
        <v>0</v>
      </c>
      <c r="I234" s="370">
        <v>4</v>
      </c>
      <c r="J234" s="370">
        <v>12</v>
      </c>
      <c r="K234" s="370">
        <v>88</v>
      </c>
      <c r="L234" s="370">
        <v>67</v>
      </c>
      <c r="M234" s="370"/>
      <c r="N234" s="15"/>
      <c r="O234" s="15"/>
      <c r="P234" s="370">
        <v>0</v>
      </c>
      <c r="Q234" s="370">
        <v>78</v>
      </c>
      <c r="R234" s="370">
        <v>34</v>
      </c>
      <c r="S234" s="370">
        <v>58</v>
      </c>
      <c r="T234" s="370">
        <v>43</v>
      </c>
      <c r="U234" s="370"/>
      <c r="V234" s="370">
        <v>0</v>
      </c>
      <c r="W234" s="370"/>
      <c r="X234" s="370">
        <v>0</v>
      </c>
      <c r="Y234" s="370">
        <v>66</v>
      </c>
      <c r="Z234" s="370">
        <v>54</v>
      </c>
      <c r="AA234" s="370"/>
      <c r="AB234" s="370">
        <v>0</v>
      </c>
      <c r="AC234" s="370"/>
      <c r="AD234" s="370">
        <v>0</v>
      </c>
      <c r="AE234" s="370">
        <f t="shared" si="3"/>
        <v>686</v>
      </c>
    </row>
    <row r="235" spans="2:31" x14ac:dyDescent="0.3">
      <c r="B235" s="15" t="s">
        <v>100</v>
      </c>
      <c r="C235" s="370">
        <v>58</v>
      </c>
      <c r="D235" s="370">
        <v>43</v>
      </c>
      <c r="E235" s="370">
        <v>97</v>
      </c>
      <c r="F235" s="370">
        <v>87</v>
      </c>
      <c r="G235" s="370"/>
      <c r="H235" s="370">
        <v>0</v>
      </c>
      <c r="I235" s="370">
        <v>34</v>
      </c>
      <c r="J235" s="370">
        <v>54</v>
      </c>
      <c r="K235" s="370">
        <v>98</v>
      </c>
      <c r="L235" s="370">
        <v>87</v>
      </c>
      <c r="M235" s="370"/>
      <c r="N235" s="15"/>
      <c r="O235" s="15"/>
      <c r="P235" s="370">
        <v>0</v>
      </c>
      <c r="Q235" s="370">
        <v>95</v>
      </c>
      <c r="R235" s="370">
        <v>45</v>
      </c>
      <c r="S235" s="370">
        <v>73</v>
      </c>
      <c r="T235" s="370">
        <v>65</v>
      </c>
      <c r="U235" s="370"/>
      <c r="V235" s="370">
        <v>0</v>
      </c>
      <c r="W235" s="370"/>
      <c r="X235" s="370">
        <v>0</v>
      </c>
      <c r="Y235" s="370">
        <v>34</v>
      </c>
      <c r="Z235" s="370">
        <v>23</v>
      </c>
      <c r="AA235" s="370"/>
      <c r="AB235" s="370">
        <v>0</v>
      </c>
      <c r="AC235" s="370"/>
      <c r="AD235" s="370">
        <v>0</v>
      </c>
      <c r="AE235" s="370">
        <f t="shared" si="3"/>
        <v>828</v>
      </c>
    </row>
    <row r="236" spans="2:31" x14ac:dyDescent="0.3">
      <c r="B236" s="15" t="s">
        <v>101</v>
      </c>
      <c r="C236" s="370">
        <v>59</v>
      </c>
      <c r="D236" s="370">
        <v>34</v>
      </c>
      <c r="E236" s="370">
        <v>64</v>
      </c>
      <c r="F236" s="370">
        <v>54</v>
      </c>
      <c r="G236" s="370"/>
      <c r="H236" s="370">
        <v>0</v>
      </c>
      <c r="I236" s="370">
        <v>39</v>
      </c>
      <c r="J236" s="370">
        <v>76</v>
      </c>
      <c r="K236" s="370">
        <v>78</v>
      </c>
      <c r="L236" s="370">
        <v>87</v>
      </c>
      <c r="M236" s="370"/>
      <c r="N236" s="15"/>
      <c r="O236" s="15"/>
      <c r="P236" s="370">
        <v>0</v>
      </c>
      <c r="Q236" s="370">
        <v>98</v>
      </c>
      <c r="R236" s="370">
        <v>23</v>
      </c>
      <c r="S236" s="370">
        <v>44</v>
      </c>
      <c r="T236" s="370">
        <v>34</v>
      </c>
      <c r="U236" s="370"/>
      <c r="V236" s="370">
        <v>0</v>
      </c>
      <c r="W236" s="370"/>
      <c r="X236" s="370">
        <v>0</v>
      </c>
      <c r="Y236" s="370">
        <v>86</v>
      </c>
      <c r="Z236" s="370">
        <v>75</v>
      </c>
      <c r="AA236" s="370"/>
      <c r="AB236" s="370">
        <v>0</v>
      </c>
      <c r="AC236" s="370"/>
      <c r="AD236" s="370">
        <v>0</v>
      </c>
      <c r="AE236" s="370">
        <f t="shared" si="3"/>
        <v>817</v>
      </c>
    </row>
    <row r="237" spans="2:31" x14ac:dyDescent="0.3">
      <c r="B237" s="15" t="s">
        <v>102</v>
      </c>
      <c r="C237" s="370">
        <v>47</v>
      </c>
      <c r="D237" s="370">
        <v>23</v>
      </c>
      <c r="E237" s="370">
        <v>76</v>
      </c>
      <c r="F237" s="370">
        <v>54</v>
      </c>
      <c r="G237" s="370"/>
      <c r="H237" s="370">
        <v>0</v>
      </c>
      <c r="I237" s="370">
        <v>39</v>
      </c>
      <c r="J237" s="370">
        <v>56</v>
      </c>
      <c r="K237" s="370">
        <v>34</v>
      </c>
      <c r="L237" s="370">
        <v>12</v>
      </c>
      <c r="M237" s="370"/>
      <c r="N237" s="15"/>
      <c r="O237" s="15"/>
      <c r="P237" s="370">
        <v>0</v>
      </c>
      <c r="Q237" s="370">
        <v>25</v>
      </c>
      <c r="R237" s="370">
        <v>54</v>
      </c>
      <c r="S237" s="370">
        <v>52</v>
      </c>
      <c r="T237" s="370">
        <v>34</v>
      </c>
      <c r="U237" s="370"/>
      <c r="V237" s="370">
        <v>0</v>
      </c>
      <c r="W237" s="370"/>
      <c r="X237" s="370">
        <v>0</v>
      </c>
      <c r="Y237" s="370">
        <v>75</v>
      </c>
      <c r="Z237" s="370">
        <v>65</v>
      </c>
      <c r="AA237" s="370"/>
      <c r="AB237" s="370">
        <v>0</v>
      </c>
      <c r="AC237" s="370"/>
      <c r="AD237" s="370">
        <v>0</v>
      </c>
      <c r="AE237" s="370">
        <f t="shared" si="3"/>
        <v>612</v>
      </c>
    </row>
    <row r="238" spans="2:31" x14ac:dyDescent="0.3">
      <c r="B238" s="15" t="s">
        <v>103</v>
      </c>
      <c r="C238" s="370">
        <v>54</v>
      </c>
      <c r="D238" s="370">
        <v>34</v>
      </c>
      <c r="E238" s="370">
        <v>82</v>
      </c>
      <c r="F238" s="370">
        <v>65</v>
      </c>
      <c r="G238" s="370"/>
      <c r="H238" s="370">
        <v>0</v>
      </c>
      <c r="I238" s="370">
        <v>8</v>
      </c>
      <c r="J238" s="370">
        <v>12</v>
      </c>
      <c r="K238" s="370">
        <v>22</v>
      </c>
      <c r="L238" s="370">
        <v>18</v>
      </c>
      <c r="M238" s="370"/>
      <c r="N238" s="15"/>
      <c r="O238" s="15"/>
      <c r="P238" s="370">
        <v>0</v>
      </c>
      <c r="Q238" s="370">
        <v>31</v>
      </c>
      <c r="R238" s="370">
        <v>56</v>
      </c>
      <c r="S238" s="370">
        <v>62</v>
      </c>
      <c r="T238" s="370">
        <v>45</v>
      </c>
      <c r="U238" s="370"/>
      <c r="V238" s="370">
        <v>0</v>
      </c>
      <c r="W238" s="370"/>
      <c r="X238" s="370">
        <v>0</v>
      </c>
      <c r="Y238" s="370">
        <v>54</v>
      </c>
      <c r="Z238" s="370">
        <v>45</v>
      </c>
      <c r="AA238" s="370"/>
      <c r="AB238" s="370">
        <v>0</v>
      </c>
      <c r="AC238" s="370"/>
      <c r="AD238" s="370">
        <v>0</v>
      </c>
      <c r="AE238" s="370">
        <f t="shared" si="3"/>
        <v>543</v>
      </c>
    </row>
    <row r="239" spans="2:31" x14ac:dyDescent="0.3">
      <c r="B239" s="15" t="s">
        <v>104</v>
      </c>
      <c r="C239" s="370">
        <v>78</v>
      </c>
      <c r="D239" s="370">
        <v>65</v>
      </c>
      <c r="E239" s="370">
        <v>93</v>
      </c>
      <c r="F239" s="370">
        <v>77</v>
      </c>
      <c r="G239" s="370"/>
      <c r="H239" s="370">
        <v>0</v>
      </c>
      <c r="I239" s="370">
        <v>47</v>
      </c>
      <c r="J239" s="370">
        <v>65</v>
      </c>
      <c r="K239" s="370">
        <v>34</v>
      </c>
      <c r="L239" s="370">
        <v>21</v>
      </c>
      <c r="M239" s="370"/>
      <c r="N239" s="15"/>
      <c r="O239" s="15"/>
      <c r="P239" s="370">
        <v>0</v>
      </c>
      <c r="Q239" s="370">
        <v>37</v>
      </c>
      <c r="R239" s="370">
        <v>12</v>
      </c>
      <c r="S239" s="370">
        <v>88</v>
      </c>
      <c r="T239" s="370">
        <v>76</v>
      </c>
      <c r="U239" s="370"/>
      <c r="V239" s="370">
        <v>0</v>
      </c>
      <c r="W239" s="370"/>
      <c r="X239" s="370">
        <v>0</v>
      </c>
      <c r="Y239" s="370">
        <v>66</v>
      </c>
      <c r="Z239" s="370">
        <v>56</v>
      </c>
      <c r="AA239" s="370"/>
      <c r="AB239" s="370">
        <v>0</v>
      </c>
      <c r="AC239" s="370"/>
      <c r="AD239" s="370">
        <v>0</v>
      </c>
      <c r="AE239" s="370">
        <f t="shared" si="3"/>
        <v>739</v>
      </c>
    </row>
    <row r="240" spans="2:31" x14ac:dyDescent="0.3">
      <c r="B240" s="15" t="s">
        <v>105</v>
      </c>
      <c r="C240" s="370">
        <v>86</v>
      </c>
      <c r="D240" s="370">
        <v>54</v>
      </c>
      <c r="E240" s="370">
        <v>68</v>
      </c>
      <c r="F240" s="370">
        <v>45</v>
      </c>
      <c r="G240" s="370"/>
      <c r="H240" s="370">
        <v>0</v>
      </c>
      <c r="I240" s="370">
        <v>50</v>
      </c>
      <c r="J240" s="370">
        <v>65</v>
      </c>
      <c r="K240" s="370">
        <v>54</v>
      </c>
      <c r="L240" s="370">
        <v>43</v>
      </c>
      <c r="M240" s="370"/>
      <c r="N240" s="15"/>
      <c r="O240" s="15"/>
      <c r="P240" s="370">
        <v>0</v>
      </c>
      <c r="Q240" s="370">
        <v>65</v>
      </c>
      <c r="R240" s="370">
        <v>23</v>
      </c>
      <c r="S240" s="370">
        <v>66</v>
      </c>
      <c r="T240" s="370">
        <v>56</v>
      </c>
      <c r="U240" s="370"/>
      <c r="V240" s="370">
        <v>0</v>
      </c>
      <c r="W240" s="370"/>
      <c r="X240" s="370">
        <v>0</v>
      </c>
      <c r="Y240" s="370">
        <v>45</v>
      </c>
      <c r="Z240" s="370">
        <v>34</v>
      </c>
      <c r="AA240" s="370"/>
      <c r="AB240" s="370">
        <v>0</v>
      </c>
      <c r="AC240" s="370"/>
      <c r="AD240" s="370">
        <v>0</v>
      </c>
      <c r="AE240" s="370">
        <f t="shared" si="3"/>
        <v>698</v>
      </c>
    </row>
    <row r="241" spans="2:31" x14ac:dyDescent="0.3">
      <c r="B241" s="15" t="s">
        <v>37</v>
      </c>
      <c r="C241" s="370">
        <v>96</v>
      </c>
      <c r="D241" s="370">
        <v>78</v>
      </c>
      <c r="E241" s="370">
        <v>58</v>
      </c>
      <c r="F241" s="370">
        <v>34</v>
      </c>
      <c r="G241" s="370"/>
      <c r="H241" s="370">
        <v>0</v>
      </c>
      <c r="I241" s="370">
        <v>18</v>
      </c>
      <c r="J241" s="370">
        <v>45</v>
      </c>
      <c r="K241" s="370">
        <v>63</v>
      </c>
      <c r="L241" s="370">
        <v>54</v>
      </c>
      <c r="M241" s="370"/>
      <c r="N241" s="15"/>
      <c r="O241" s="15"/>
      <c r="P241" s="370">
        <v>0</v>
      </c>
      <c r="Q241" s="370">
        <v>75</v>
      </c>
      <c r="R241" s="370">
        <v>56</v>
      </c>
      <c r="S241" s="370">
        <v>94</v>
      </c>
      <c r="T241" s="370">
        <v>87</v>
      </c>
      <c r="U241" s="370"/>
      <c r="V241" s="370">
        <v>0</v>
      </c>
      <c r="W241" s="370"/>
      <c r="X241" s="370">
        <v>0</v>
      </c>
      <c r="Y241" s="370">
        <v>52</v>
      </c>
      <c r="Z241" s="370">
        <v>45</v>
      </c>
      <c r="AA241" s="370"/>
      <c r="AB241" s="370">
        <v>0</v>
      </c>
      <c r="AC241" s="370"/>
      <c r="AD241" s="370">
        <v>0</v>
      </c>
      <c r="AE241" s="370">
        <f t="shared" si="3"/>
        <v>768</v>
      </c>
    </row>
    <row r="242" spans="2:31" x14ac:dyDescent="0.3">
      <c r="B242" s="39" t="s">
        <v>41</v>
      </c>
      <c r="C242" s="374">
        <f>SUM(C206:C241)</f>
        <v>2706</v>
      </c>
      <c r="D242" s="375">
        <f>SUM(D206:D241)</f>
        <v>1869</v>
      </c>
      <c r="E242" s="374">
        <f>SUM(E206:E241)</f>
        <v>2106</v>
      </c>
      <c r="F242" s="374">
        <f>SUM(F206:F241)</f>
        <v>1449</v>
      </c>
      <c r="G242" s="374"/>
      <c r="H242" s="374"/>
      <c r="I242" s="374">
        <f>SUM(I206:I241)</f>
        <v>893</v>
      </c>
      <c r="J242" s="374">
        <f>SUM(J206:J241)</f>
        <v>1589</v>
      </c>
      <c r="K242" s="374">
        <f>SUM(K206:K241)</f>
        <v>2259</v>
      </c>
      <c r="L242" s="374">
        <f>SUM(L206:L241)</f>
        <v>1778</v>
      </c>
      <c r="M242" s="374"/>
      <c r="N242" s="39"/>
      <c r="O242" s="39"/>
      <c r="P242" s="39"/>
      <c r="Q242" s="374">
        <f>SUM(Q206:Q241)</f>
        <v>2404</v>
      </c>
      <c r="R242" s="374">
        <f>SUM(R206:R241)</f>
        <v>1476</v>
      </c>
      <c r="S242" s="374">
        <f>SUM(S206:S241)</f>
        <v>2419</v>
      </c>
      <c r="T242" s="374">
        <f>SUM(T206:T241)</f>
        <v>1992</v>
      </c>
      <c r="U242" s="374"/>
      <c r="V242" s="39"/>
      <c r="W242" s="39"/>
      <c r="X242" s="39"/>
      <c r="Y242" s="374">
        <f>SUM(Y206:Y241)</f>
        <v>1927</v>
      </c>
      <c r="Z242" s="374">
        <f>SUM(Z206:Z241)</f>
        <v>1568</v>
      </c>
      <c r="AA242" s="374"/>
      <c r="AB242" s="39"/>
      <c r="AC242" s="39"/>
      <c r="AD242" s="39"/>
      <c r="AE242" s="393"/>
    </row>
    <row r="243" spans="2:31" x14ac:dyDescent="0.3">
      <c r="B243" s="546" t="s">
        <v>439</v>
      </c>
      <c r="C243" s="546"/>
      <c r="D243" s="546"/>
      <c r="E243" s="546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 t="s">
        <v>121</v>
      </c>
      <c r="AE243" s="394" t="e">
        <f ca="1">SUM(AE206:AE242)</f>
        <v>#VALUE!</v>
      </c>
    </row>
    <row r="246" spans="2:31" ht="65" customHeight="1" x14ac:dyDescent="0.35">
      <c r="B246" s="675" t="s">
        <v>889</v>
      </c>
      <c r="C246" s="676"/>
    </row>
    <row r="247" spans="2:31" x14ac:dyDescent="0.35">
      <c r="B247" s="515" t="s">
        <v>434</v>
      </c>
      <c r="C247" s="517"/>
    </row>
    <row r="248" spans="2:31" x14ac:dyDescent="0.3">
      <c r="B248" s="33" t="s">
        <v>114</v>
      </c>
      <c r="C248" s="33" t="s">
        <v>433</v>
      </c>
    </row>
    <row r="249" spans="2:31" x14ac:dyDescent="0.3">
      <c r="B249" s="33">
        <v>2020</v>
      </c>
      <c r="C249" s="16">
        <v>5221</v>
      </c>
    </row>
    <row r="250" spans="2:31" x14ac:dyDescent="0.3">
      <c r="B250" s="33">
        <v>2021</v>
      </c>
      <c r="C250" s="16">
        <v>4296</v>
      </c>
    </row>
    <row r="251" spans="2:31" x14ac:dyDescent="0.3">
      <c r="B251" s="33">
        <v>2022</v>
      </c>
      <c r="C251" s="16">
        <v>4575</v>
      </c>
    </row>
    <row r="252" spans="2:31" ht="21" customHeight="1" x14ac:dyDescent="0.3">
      <c r="B252" s="38" t="s">
        <v>439</v>
      </c>
      <c r="C252" s="38"/>
      <c r="E252" s="121"/>
      <c r="F252" s="121"/>
    </row>
    <row r="254" spans="2:31" ht="66.5" customHeight="1" x14ac:dyDescent="0.35">
      <c r="B254" s="594" t="s">
        <v>890</v>
      </c>
      <c r="C254" s="594"/>
    </row>
    <row r="255" spans="2:31" x14ac:dyDescent="0.35">
      <c r="B255" s="515" t="s">
        <v>435</v>
      </c>
      <c r="C255" s="517"/>
    </row>
    <row r="256" spans="2:31" x14ac:dyDescent="0.3">
      <c r="B256" s="33" t="s">
        <v>114</v>
      </c>
      <c r="C256" s="33" t="s">
        <v>433</v>
      </c>
    </row>
    <row r="257" spans="2:3" x14ac:dyDescent="0.3">
      <c r="B257" s="33">
        <v>2020</v>
      </c>
      <c r="C257" s="16">
        <v>3661</v>
      </c>
    </row>
    <row r="258" spans="2:3" x14ac:dyDescent="0.3">
      <c r="B258" s="33">
        <v>2021</v>
      </c>
      <c r="C258" s="16">
        <v>4353</v>
      </c>
    </row>
    <row r="259" spans="2:3" x14ac:dyDescent="0.3">
      <c r="B259" s="33">
        <v>2022</v>
      </c>
      <c r="C259" s="16">
        <v>3555</v>
      </c>
    </row>
    <row r="260" spans="2:3" ht="27" customHeight="1" x14ac:dyDescent="0.3">
      <c r="B260" s="38" t="s">
        <v>439</v>
      </c>
      <c r="C260" s="38"/>
    </row>
    <row r="262" spans="2:3" ht="55" customHeight="1" x14ac:dyDescent="0.35">
      <c r="B262" s="594" t="s">
        <v>891</v>
      </c>
      <c r="C262" s="594"/>
    </row>
    <row r="263" spans="2:3" ht="43.5" customHeight="1" x14ac:dyDescent="0.35">
      <c r="B263" s="518" t="s">
        <v>436</v>
      </c>
      <c r="C263" s="520"/>
    </row>
    <row r="264" spans="2:3" x14ac:dyDescent="0.3">
      <c r="B264" s="33" t="s">
        <v>114</v>
      </c>
      <c r="C264" s="33" t="s">
        <v>433</v>
      </c>
    </row>
    <row r="265" spans="2:3" x14ac:dyDescent="0.3">
      <c r="B265" s="33">
        <v>2020</v>
      </c>
      <c r="C265" s="16">
        <v>3861</v>
      </c>
    </row>
    <row r="266" spans="2:3" x14ac:dyDescent="0.3">
      <c r="B266" s="33">
        <v>2021</v>
      </c>
      <c r="C266" s="16">
        <v>7689</v>
      </c>
    </row>
    <row r="267" spans="2:3" x14ac:dyDescent="0.3">
      <c r="B267" s="33">
        <v>2022</v>
      </c>
      <c r="C267" s="16">
        <v>3880</v>
      </c>
    </row>
    <row r="268" spans="2:3" ht="19.5" customHeight="1" x14ac:dyDescent="0.3">
      <c r="B268" s="38" t="s">
        <v>439</v>
      </c>
      <c r="C268" s="38"/>
    </row>
    <row r="270" spans="2:3" ht="65.5" customHeight="1" x14ac:dyDescent="0.35">
      <c r="B270" s="527" t="s">
        <v>892</v>
      </c>
      <c r="C270" s="527"/>
    </row>
    <row r="271" spans="2:3" ht="33" customHeight="1" x14ac:dyDescent="0.35">
      <c r="B271" s="518" t="s">
        <v>437</v>
      </c>
      <c r="C271" s="520"/>
    </row>
    <row r="272" spans="2:3" x14ac:dyDescent="0.3">
      <c r="B272" s="33" t="s">
        <v>114</v>
      </c>
      <c r="C272" s="33" t="s">
        <v>433</v>
      </c>
    </row>
    <row r="273" spans="2:11" x14ac:dyDescent="0.3">
      <c r="B273" s="33">
        <v>2020</v>
      </c>
      <c r="C273" s="16">
        <v>4791</v>
      </c>
    </row>
    <row r="274" spans="2:11" x14ac:dyDescent="0.3">
      <c r="B274" s="33">
        <v>2021</v>
      </c>
      <c r="C274" s="16">
        <v>8192</v>
      </c>
    </row>
    <row r="275" spans="2:11" x14ac:dyDescent="0.3">
      <c r="B275" s="33">
        <v>2022</v>
      </c>
      <c r="C275" s="16">
        <v>4411</v>
      </c>
    </row>
    <row r="276" spans="2:11" ht="20.5" customHeight="1" x14ac:dyDescent="0.3">
      <c r="B276" s="38" t="s">
        <v>439</v>
      </c>
      <c r="C276" s="376"/>
    </row>
    <row r="278" spans="2:11" ht="18.5" customHeight="1" x14ac:dyDescent="0.3">
      <c r="B278" s="501" t="s">
        <v>887</v>
      </c>
      <c r="C278" s="501"/>
      <c r="D278" s="501"/>
      <c r="E278" s="501"/>
      <c r="F278" s="501"/>
      <c r="G278" s="501"/>
      <c r="H278" s="501"/>
      <c r="I278" s="501"/>
      <c r="J278" s="501"/>
      <c r="K278" s="501"/>
    </row>
    <row r="279" spans="2:11" x14ac:dyDescent="0.3">
      <c r="B279" s="377"/>
      <c r="C279" s="651">
        <v>2020</v>
      </c>
      <c r="D279" s="652"/>
      <c r="E279" s="653"/>
      <c r="F279" s="651">
        <v>2021</v>
      </c>
      <c r="G279" s="652"/>
      <c r="H279" s="653"/>
      <c r="I279" s="654">
        <v>2022</v>
      </c>
      <c r="J279" s="655"/>
      <c r="K279" s="655"/>
    </row>
    <row r="280" spans="2:11" x14ac:dyDescent="0.3">
      <c r="B280" s="132" t="s">
        <v>438</v>
      </c>
      <c r="C280" s="158" t="s">
        <v>52</v>
      </c>
      <c r="D280" s="158" t="s">
        <v>51</v>
      </c>
      <c r="E280" s="158" t="s">
        <v>41</v>
      </c>
      <c r="F280" s="158" t="s">
        <v>52</v>
      </c>
      <c r="G280" s="158" t="s">
        <v>51</v>
      </c>
      <c r="H280" s="158" t="s">
        <v>41</v>
      </c>
      <c r="I280" s="158" t="s">
        <v>52</v>
      </c>
      <c r="J280" s="158" t="s">
        <v>51</v>
      </c>
      <c r="K280" s="36" t="s">
        <v>41</v>
      </c>
    </row>
    <row r="281" spans="2:11" x14ac:dyDescent="0.3">
      <c r="B281" s="17" t="s">
        <v>418</v>
      </c>
      <c r="C281" s="378">
        <v>12345</v>
      </c>
      <c r="D281" s="378">
        <v>15378</v>
      </c>
      <c r="E281" s="378">
        <f t="shared" ref="E281:E288" si="4">SUM(C281:D281)</f>
        <v>27723</v>
      </c>
      <c r="F281" s="378">
        <v>9089</v>
      </c>
      <c r="G281" s="378">
        <v>11647</v>
      </c>
      <c r="H281" s="378">
        <f t="shared" ref="H281:H288" si="5">SUM(F281:G281)</f>
        <v>20736</v>
      </c>
      <c r="I281" s="378">
        <v>8094</v>
      </c>
      <c r="J281" s="378">
        <v>9356</v>
      </c>
      <c r="K281" s="379">
        <f t="shared" ref="K281:K288" si="6">SUM(I281:J281)</f>
        <v>17450</v>
      </c>
    </row>
    <row r="282" spans="2:11" x14ac:dyDescent="0.3">
      <c r="B282" s="17" t="s">
        <v>419</v>
      </c>
      <c r="C282" s="378">
        <v>11978</v>
      </c>
      <c r="D282" s="378">
        <v>12874</v>
      </c>
      <c r="E282" s="378">
        <f t="shared" si="4"/>
        <v>24852</v>
      </c>
      <c r="F282" s="378">
        <v>9748</v>
      </c>
      <c r="G282" s="378">
        <v>12973</v>
      </c>
      <c r="H282" s="378">
        <f t="shared" si="5"/>
        <v>22721</v>
      </c>
      <c r="I282" s="378">
        <v>11784</v>
      </c>
      <c r="J282" s="378">
        <v>10738</v>
      </c>
      <c r="K282" s="379">
        <f t="shared" si="6"/>
        <v>22522</v>
      </c>
    </row>
    <row r="283" spans="2:11" x14ac:dyDescent="0.3">
      <c r="B283" s="17" t="s">
        <v>421</v>
      </c>
      <c r="C283" s="378">
        <v>18645</v>
      </c>
      <c r="D283" s="378">
        <v>20464</v>
      </c>
      <c r="E283" s="378">
        <f t="shared" si="4"/>
        <v>39109</v>
      </c>
      <c r="F283" s="378">
        <v>17495</v>
      </c>
      <c r="G283" s="378">
        <v>18936</v>
      </c>
      <c r="H283" s="378">
        <f t="shared" si="5"/>
        <v>36431</v>
      </c>
      <c r="I283" s="378">
        <v>17894</v>
      </c>
      <c r="J283" s="378">
        <v>18454</v>
      </c>
      <c r="K283" s="379">
        <f t="shared" si="6"/>
        <v>36348</v>
      </c>
    </row>
    <row r="284" spans="2:11" x14ac:dyDescent="0.3">
      <c r="B284" s="17" t="s">
        <v>422</v>
      </c>
      <c r="C284" s="378">
        <v>21754</v>
      </c>
      <c r="D284" s="378">
        <v>22643</v>
      </c>
      <c r="E284" s="378">
        <f t="shared" si="4"/>
        <v>44397</v>
      </c>
      <c r="F284" s="378">
        <v>21754</v>
      </c>
      <c r="G284" s="378">
        <v>20475</v>
      </c>
      <c r="H284" s="378">
        <f t="shared" si="5"/>
        <v>42229</v>
      </c>
      <c r="I284" s="378">
        <v>10734</v>
      </c>
      <c r="J284" s="378">
        <v>11754</v>
      </c>
      <c r="K284" s="379">
        <f t="shared" si="6"/>
        <v>22488</v>
      </c>
    </row>
    <row r="285" spans="2:11" x14ac:dyDescent="0.3">
      <c r="B285" s="17" t="s">
        <v>425</v>
      </c>
      <c r="C285" s="380">
        <v>15897</v>
      </c>
      <c r="D285" s="380">
        <v>17945</v>
      </c>
      <c r="E285" s="380">
        <f t="shared" si="4"/>
        <v>33842</v>
      </c>
      <c r="F285" s="380">
        <v>13983</v>
      </c>
      <c r="G285" s="380">
        <v>14833</v>
      </c>
      <c r="H285" s="380">
        <f t="shared" si="5"/>
        <v>28816</v>
      </c>
      <c r="I285" s="380">
        <v>10354</v>
      </c>
      <c r="J285" s="380">
        <v>12747</v>
      </c>
      <c r="K285" s="375">
        <f t="shared" si="6"/>
        <v>23101</v>
      </c>
    </row>
    <row r="286" spans="2:11" x14ac:dyDescent="0.3">
      <c r="B286" s="17" t="s">
        <v>426</v>
      </c>
      <c r="C286" s="380">
        <v>26854</v>
      </c>
      <c r="D286" s="380">
        <v>29467</v>
      </c>
      <c r="E286" s="380">
        <f t="shared" si="4"/>
        <v>56321</v>
      </c>
      <c r="F286" s="380">
        <v>23985</v>
      </c>
      <c r="G286" s="380">
        <v>25764</v>
      </c>
      <c r="H286" s="380">
        <f t="shared" si="5"/>
        <v>49749</v>
      </c>
      <c r="I286" s="380">
        <v>19746</v>
      </c>
      <c r="J286" s="380">
        <v>20130</v>
      </c>
      <c r="K286" s="375">
        <f t="shared" si="6"/>
        <v>39876</v>
      </c>
    </row>
    <row r="287" spans="2:11" x14ac:dyDescent="0.3">
      <c r="B287" s="17" t="s">
        <v>429</v>
      </c>
      <c r="C287" s="380">
        <v>9456</v>
      </c>
      <c r="D287" s="380">
        <v>10500</v>
      </c>
      <c r="E287" s="380">
        <f t="shared" si="4"/>
        <v>19956</v>
      </c>
      <c r="F287" s="380">
        <v>6937</v>
      </c>
      <c r="G287" s="380">
        <v>5783</v>
      </c>
      <c r="H287" s="380">
        <f t="shared" si="5"/>
        <v>12720</v>
      </c>
      <c r="I287" s="380">
        <v>3985</v>
      </c>
      <c r="J287" s="380">
        <v>4328</v>
      </c>
      <c r="K287" s="375">
        <f t="shared" si="6"/>
        <v>8313</v>
      </c>
    </row>
    <row r="288" spans="2:11" x14ac:dyDescent="0.3">
      <c r="B288" s="146" t="s">
        <v>48</v>
      </c>
      <c r="C288" s="381">
        <f>SUM(C281:C287)</f>
        <v>116929</v>
      </c>
      <c r="D288" s="381">
        <f>SUM(D281:D287)</f>
        <v>129271</v>
      </c>
      <c r="E288" s="381">
        <f t="shared" si="4"/>
        <v>246200</v>
      </c>
      <c r="F288" s="381">
        <f>SUM(F281:F287)</f>
        <v>102991</v>
      </c>
      <c r="G288" s="381">
        <f>SUM(G281:G287)</f>
        <v>110411</v>
      </c>
      <c r="H288" s="381">
        <f t="shared" si="5"/>
        <v>213402</v>
      </c>
      <c r="I288" s="381">
        <f>SUM(I281:I287)</f>
        <v>82591</v>
      </c>
      <c r="J288" s="381">
        <f>SUM(J281:J287)</f>
        <v>87507</v>
      </c>
      <c r="K288" s="375">
        <f t="shared" si="6"/>
        <v>170098</v>
      </c>
    </row>
    <row r="289" spans="2:5" ht="15.5" customHeight="1" x14ac:dyDescent="0.3">
      <c r="B289" s="500" t="s">
        <v>439</v>
      </c>
      <c r="C289" s="500"/>
      <c r="D289" s="500"/>
      <c r="E289" s="500"/>
    </row>
    <row r="291" spans="2:5" ht="48.5" customHeight="1" x14ac:dyDescent="0.3">
      <c r="B291" s="548" t="s">
        <v>888</v>
      </c>
      <c r="C291" s="548"/>
      <c r="D291" s="548"/>
      <c r="E291" s="548"/>
    </row>
    <row r="292" spans="2:5" x14ac:dyDescent="0.3">
      <c r="B292" s="650" t="s">
        <v>438</v>
      </c>
      <c r="C292" s="14">
        <v>2020</v>
      </c>
      <c r="D292" s="14">
        <v>2021</v>
      </c>
      <c r="E292" s="14">
        <v>2022</v>
      </c>
    </row>
    <row r="293" spans="2:5" x14ac:dyDescent="0.3">
      <c r="B293" s="650"/>
      <c r="C293" s="13" t="s">
        <v>433</v>
      </c>
      <c r="D293" s="13" t="s">
        <v>433</v>
      </c>
      <c r="E293" s="13" t="s">
        <v>433</v>
      </c>
    </row>
    <row r="294" spans="2:5" x14ac:dyDescent="0.3">
      <c r="B294" s="17" t="s">
        <v>418</v>
      </c>
      <c r="C294" s="16">
        <v>27723</v>
      </c>
      <c r="D294" s="16">
        <v>20736</v>
      </c>
      <c r="E294" s="16">
        <v>17450</v>
      </c>
    </row>
    <row r="295" spans="2:5" x14ac:dyDescent="0.3">
      <c r="B295" s="17" t="s">
        <v>419</v>
      </c>
      <c r="C295" s="16">
        <v>24852</v>
      </c>
      <c r="D295" s="16">
        <v>22721</v>
      </c>
      <c r="E295" s="16">
        <v>22522</v>
      </c>
    </row>
    <row r="296" spans="2:5" x14ac:dyDescent="0.3">
      <c r="B296" s="17" t="s">
        <v>421</v>
      </c>
      <c r="C296" s="16">
        <v>39109</v>
      </c>
      <c r="D296" s="16">
        <v>36431</v>
      </c>
      <c r="E296" s="16">
        <v>36348</v>
      </c>
    </row>
    <row r="297" spans="2:5" x14ac:dyDescent="0.3">
      <c r="B297" s="17" t="s">
        <v>422</v>
      </c>
      <c r="C297" s="16">
        <v>44397</v>
      </c>
      <c r="D297" s="16">
        <v>42229</v>
      </c>
      <c r="E297" s="16">
        <v>22488</v>
      </c>
    </row>
    <row r="298" spans="2:5" x14ac:dyDescent="0.3">
      <c r="B298" s="17" t="s">
        <v>425</v>
      </c>
      <c r="C298" s="16">
        <v>33842</v>
      </c>
      <c r="D298" s="16">
        <v>28816</v>
      </c>
      <c r="E298" s="16">
        <v>23101</v>
      </c>
    </row>
    <row r="299" spans="2:5" x14ac:dyDescent="0.3">
      <c r="B299" s="17" t="s">
        <v>426</v>
      </c>
      <c r="C299" s="16">
        <v>56321</v>
      </c>
      <c r="D299" s="16">
        <v>49749</v>
      </c>
      <c r="E299" s="16">
        <v>39876</v>
      </c>
    </row>
    <row r="300" spans="2:5" x14ac:dyDescent="0.3">
      <c r="B300" s="17" t="s">
        <v>429</v>
      </c>
      <c r="C300" s="16">
        <v>19956</v>
      </c>
      <c r="D300" s="16">
        <v>12720</v>
      </c>
      <c r="E300" s="16">
        <v>8313</v>
      </c>
    </row>
    <row r="301" spans="2:5" ht="15.5" customHeight="1" x14ac:dyDescent="0.3">
      <c r="B301" s="500" t="s">
        <v>439</v>
      </c>
      <c r="C301" s="500"/>
      <c r="D301" s="500"/>
      <c r="E301" s="500"/>
    </row>
    <row r="303" spans="2:5" ht="34" customHeight="1" x14ac:dyDescent="0.3">
      <c r="B303" s="499" t="s">
        <v>755</v>
      </c>
      <c r="C303" s="499"/>
      <c r="D303" s="499"/>
      <c r="E303" s="499"/>
    </row>
    <row r="304" spans="2:5" x14ac:dyDescent="0.3">
      <c r="B304" s="13" t="s">
        <v>0</v>
      </c>
      <c r="C304" s="13">
        <v>2020</v>
      </c>
      <c r="D304" s="13">
        <v>2021</v>
      </c>
      <c r="E304" s="13">
        <v>2022</v>
      </c>
    </row>
    <row r="305" spans="2:5" x14ac:dyDescent="0.3">
      <c r="B305" s="224" t="s">
        <v>69</v>
      </c>
      <c r="C305" s="16">
        <v>4801</v>
      </c>
      <c r="D305" s="16">
        <v>13323</v>
      </c>
      <c r="E305" s="16">
        <v>6819</v>
      </c>
    </row>
    <row r="306" spans="2:5" x14ac:dyDescent="0.3">
      <c r="B306" s="224" t="s">
        <v>71</v>
      </c>
      <c r="C306" s="16">
        <v>2159</v>
      </c>
      <c r="D306" s="16">
        <v>7531</v>
      </c>
      <c r="E306" s="16">
        <v>1753</v>
      </c>
    </row>
    <row r="307" spans="2:5" x14ac:dyDescent="0.3">
      <c r="B307" s="224" t="s">
        <v>72</v>
      </c>
      <c r="C307" s="16">
        <v>4423</v>
      </c>
      <c r="D307" s="16">
        <v>10025</v>
      </c>
      <c r="E307" s="16">
        <v>4228</v>
      </c>
    </row>
    <row r="308" spans="2:5" x14ac:dyDescent="0.3">
      <c r="B308" s="224" t="s">
        <v>73</v>
      </c>
      <c r="C308" s="16">
        <v>6327</v>
      </c>
      <c r="D308" s="16">
        <v>16713</v>
      </c>
      <c r="E308" s="16">
        <v>10646</v>
      </c>
    </row>
    <row r="309" spans="2:5" x14ac:dyDescent="0.3">
      <c r="B309" s="224" t="s">
        <v>74</v>
      </c>
      <c r="C309" s="16">
        <v>2369</v>
      </c>
      <c r="D309" s="16">
        <v>8620</v>
      </c>
      <c r="E309" s="16">
        <v>1476</v>
      </c>
    </row>
    <row r="310" spans="2:5" x14ac:dyDescent="0.3">
      <c r="B310" s="224" t="s">
        <v>75</v>
      </c>
      <c r="C310" s="16">
        <v>2108</v>
      </c>
      <c r="D310" s="16">
        <v>8541</v>
      </c>
      <c r="E310" s="16">
        <v>2199</v>
      </c>
    </row>
    <row r="311" spans="2:5" x14ac:dyDescent="0.3">
      <c r="B311" s="224" t="s">
        <v>167</v>
      </c>
      <c r="C311" s="16">
        <v>3008</v>
      </c>
      <c r="D311" s="16">
        <v>9497</v>
      </c>
      <c r="E311" s="16">
        <v>2654</v>
      </c>
    </row>
    <row r="312" spans="2:5" x14ac:dyDescent="0.3">
      <c r="B312" s="224" t="s">
        <v>77</v>
      </c>
      <c r="C312" s="16">
        <v>4274</v>
      </c>
      <c r="D312" s="16">
        <v>7020</v>
      </c>
      <c r="E312" s="16">
        <v>2279</v>
      </c>
    </row>
    <row r="313" spans="2:5" x14ac:dyDescent="0.3">
      <c r="B313" s="224" t="s">
        <v>78</v>
      </c>
      <c r="C313" s="16">
        <v>2087</v>
      </c>
      <c r="D313" s="16">
        <v>10528</v>
      </c>
      <c r="E313" s="16">
        <v>3417</v>
      </c>
    </row>
    <row r="314" spans="2:5" x14ac:dyDescent="0.3">
      <c r="B314" s="224" t="s">
        <v>168</v>
      </c>
      <c r="C314" s="16">
        <v>8611</v>
      </c>
      <c r="D314" s="16">
        <v>17023</v>
      </c>
      <c r="E314" s="16">
        <v>11778</v>
      </c>
    </row>
    <row r="315" spans="2:5" x14ac:dyDescent="0.3">
      <c r="B315" s="224" t="s">
        <v>80</v>
      </c>
      <c r="C315" s="16">
        <v>1704</v>
      </c>
      <c r="D315" s="16">
        <v>7847</v>
      </c>
      <c r="E315" s="16">
        <v>1940</v>
      </c>
    </row>
    <row r="316" spans="2:5" x14ac:dyDescent="0.3">
      <c r="B316" s="224" t="s">
        <v>81</v>
      </c>
      <c r="C316" s="16">
        <v>5851</v>
      </c>
      <c r="D316" s="16">
        <v>15282</v>
      </c>
      <c r="E316" s="16">
        <v>10532</v>
      </c>
    </row>
    <row r="317" spans="2:5" x14ac:dyDescent="0.3">
      <c r="B317" s="224" t="s">
        <v>82</v>
      </c>
      <c r="C317" s="16">
        <v>2948</v>
      </c>
      <c r="D317" s="16">
        <v>9587</v>
      </c>
      <c r="E317" s="16">
        <v>3796</v>
      </c>
    </row>
    <row r="318" spans="2:5" x14ac:dyDescent="0.3">
      <c r="B318" s="224" t="s">
        <v>83</v>
      </c>
      <c r="C318" s="16">
        <v>4518</v>
      </c>
      <c r="D318" s="16">
        <v>11848</v>
      </c>
      <c r="E318" s="16">
        <v>7104</v>
      </c>
    </row>
    <row r="319" spans="2:5" x14ac:dyDescent="0.3">
      <c r="B319" s="224" t="s">
        <v>37</v>
      </c>
      <c r="C319" s="16">
        <v>19499</v>
      </c>
      <c r="D319" s="16">
        <v>25009</v>
      </c>
      <c r="E319" s="16">
        <v>19865</v>
      </c>
    </row>
    <row r="320" spans="2:5" x14ac:dyDescent="0.3">
      <c r="B320" s="224" t="s">
        <v>84</v>
      </c>
      <c r="C320" s="16">
        <v>1398</v>
      </c>
      <c r="D320" s="16">
        <v>7930</v>
      </c>
      <c r="E320" s="16">
        <v>1610</v>
      </c>
    </row>
    <row r="321" spans="2:5" x14ac:dyDescent="0.3">
      <c r="B321" s="224" t="s">
        <v>85</v>
      </c>
      <c r="C321" s="16">
        <v>3846</v>
      </c>
      <c r="D321" s="16">
        <v>10776</v>
      </c>
      <c r="E321" s="16">
        <v>5452</v>
      </c>
    </row>
    <row r="322" spans="2:5" x14ac:dyDescent="0.3">
      <c r="B322" s="224" t="s">
        <v>86</v>
      </c>
      <c r="C322" s="16">
        <v>1779</v>
      </c>
      <c r="D322" s="16">
        <v>6777</v>
      </c>
      <c r="E322" s="16">
        <v>1189</v>
      </c>
    </row>
    <row r="323" spans="2:5" x14ac:dyDescent="0.3">
      <c r="B323" s="224" t="s">
        <v>87</v>
      </c>
      <c r="C323" s="16">
        <v>11138</v>
      </c>
      <c r="D323" s="16">
        <v>14529</v>
      </c>
      <c r="E323" s="16">
        <v>7761</v>
      </c>
    </row>
    <row r="324" spans="2:5" x14ac:dyDescent="0.3">
      <c r="B324" s="224" t="s">
        <v>88</v>
      </c>
      <c r="C324" s="16">
        <v>14169</v>
      </c>
      <c r="D324" s="16">
        <v>16792</v>
      </c>
      <c r="E324" s="16">
        <v>11552</v>
      </c>
    </row>
    <row r="325" spans="2:5" x14ac:dyDescent="0.3">
      <c r="B325" s="224" t="s">
        <v>89</v>
      </c>
      <c r="C325" s="16">
        <v>3387</v>
      </c>
      <c r="D325" s="16">
        <v>7959</v>
      </c>
      <c r="E325" s="16">
        <v>1570</v>
      </c>
    </row>
    <row r="326" spans="2:5" x14ac:dyDescent="0.3">
      <c r="B326" s="224" t="s">
        <v>90</v>
      </c>
      <c r="C326" s="16">
        <v>1873</v>
      </c>
      <c r="D326" s="16">
        <v>6824</v>
      </c>
      <c r="E326" s="16">
        <v>942</v>
      </c>
    </row>
    <row r="327" spans="2:5" x14ac:dyDescent="0.3">
      <c r="B327" s="224" t="s">
        <v>91</v>
      </c>
      <c r="C327" s="16">
        <v>2300</v>
      </c>
      <c r="D327" s="16">
        <v>9572</v>
      </c>
      <c r="E327" s="16">
        <v>2591</v>
      </c>
    </row>
    <row r="328" spans="2:5" x14ac:dyDescent="0.3">
      <c r="B328" s="224" t="s">
        <v>92</v>
      </c>
      <c r="C328" s="16">
        <v>4790</v>
      </c>
      <c r="D328" s="16">
        <v>12590</v>
      </c>
      <c r="E328" s="16">
        <v>5677</v>
      </c>
    </row>
    <row r="329" spans="2:5" x14ac:dyDescent="0.3">
      <c r="B329" s="224" t="s">
        <v>93</v>
      </c>
      <c r="C329" s="16">
        <v>62535</v>
      </c>
      <c r="D329" s="16">
        <v>88197</v>
      </c>
      <c r="E329" s="16">
        <v>81290</v>
      </c>
    </row>
    <row r="330" spans="2:5" x14ac:dyDescent="0.3">
      <c r="B330" s="224" t="s">
        <v>94</v>
      </c>
      <c r="C330" s="16">
        <v>4858</v>
      </c>
      <c r="D330" s="16">
        <v>7388</v>
      </c>
      <c r="E330" s="16">
        <v>2759</v>
      </c>
    </row>
    <row r="331" spans="2:5" x14ac:dyDescent="0.3">
      <c r="B331" s="224" t="s">
        <v>95</v>
      </c>
      <c r="C331" s="16">
        <v>3565</v>
      </c>
      <c r="D331" s="16">
        <v>8202</v>
      </c>
      <c r="E331" s="16">
        <v>3030</v>
      </c>
    </row>
    <row r="332" spans="2:5" x14ac:dyDescent="0.3">
      <c r="B332" s="224" t="s">
        <v>96</v>
      </c>
      <c r="C332" s="16">
        <v>11567</v>
      </c>
      <c r="D332" s="16">
        <v>22045</v>
      </c>
      <c r="E332" s="16">
        <v>17043</v>
      </c>
    </row>
    <row r="333" spans="2:5" x14ac:dyDescent="0.3">
      <c r="B333" s="224" t="s">
        <v>97</v>
      </c>
      <c r="C333" s="16">
        <v>3713</v>
      </c>
      <c r="D333" s="16">
        <v>11664</v>
      </c>
      <c r="E333" s="16">
        <v>5553</v>
      </c>
    </row>
    <row r="334" spans="2:5" x14ac:dyDescent="0.3">
      <c r="B334" s="224" t="s">
        <v>98</v>
      </c>
      <c r="C334" s="16">
        <v>4204</v>
      </c>
      <c r="D334" s="16">
        <v>12300</v>
      </c>
      <c r="E334" s="16">
        <v>5346</v>
      </c>
    </row>
    <row r="335" spans="2:5" x14ac:dyDescent="0.3">
      <c r="B335" s="224" t="s">
        <v>99</v>
      </c>
      <c r="C335" s="16">
        <v>11298</v>
      </c>
      <c r="D335" s="16">
        <v>19445</v>
      </c>
      <c r="E335" s="16">
        <v>14977</v>
      </c>
    </row>
    <row r="336" spans="2:5" x14ac:dyDescent="0.3">
      <c r="B336" s="224" t="s">
        <v>100</v>
      </c>
      <c r="C336" s="16">
        <v>3320</v>
      </c>
      <c r="D336" s="16">
        <v>9900</v>
      </c>
      <c r="E336" s="16">
        <v>3370</v>
      </c>
    </row>
    <row r="337" spans="2:6" x14ac:dyDescent="0.3">
      <c r="B337" s="224" t="s">
        <v>101</v>
      </c>
      <c r="C337" s="16">
        <v>11024</v>
      </c>
      <c r="D337" s="16">
        <v>17601</v>
      </c>
      <c r="E337" s="16">
        <v>13800</v>
      </c>
    </row>
    <row r="338" spans="2:6" x14ac:dyDescent="0.3">
      <c r="B338" s="224" t="s">
        <v>102</v>
      </c>
      <c r="C338" s="16">
        <v>1374</v>
      </c>
      <c r="D338" s="16">
        <v>8050</v>
      </c>
      <c r="E338" s="16">
        <v>1879</v>
      </c>
    </row>
    <row r="339" spans="2:6" x14ac:dyDescent="0.3">
      <c r="B339" s="224" t="s">
        <v>103</v>
      </c>
      <c r="C339" s="16">
        <v>3748</v>
      </c>
      <c r="D339" s="16">
        <v>5267</v>
      </c>
      <c r="E339" s="16">
        <v>1125</v>
      </c>
    </row>
    <row r="340" spans="2:6" x14ac:dyDescent="0.3">
      <c r="B340" s="224" t="s">
        <v>104</v>
      </c>
      <c r="C340" s="16">
        <v>829</v>
      </c>
      <c r="D340" s="16">
        <v>7962</v>
      </c>
      <c r="E340" s="16">
        <v>799</v>
      </c>
    </row>
    <row r="341" spans="2:6" x14ac:dyDescent="0.3">
      <c r="B341" s="224" t="s">
        <v>105</v>
      </c>
      <c r="C341" s="16">
        <v>1657</v>
      </c>
      <c r="D341" s="16">
        <v>7522</v>
      </c>
      <c r="E341" s="16">
        <v>770</v>
      </c>
    </row>
    <row r="342" spans="2:6" x14ac:dyDescent="0.3">
      <c r="B342" s="382" t="s">
        <v>48</v>
      </c>
      <c r="C342" s="383">
        <f>SUM(C305:C341)</f>
        <v>243059</v>
      </c>
      <c r="D342" s="383">
        <f t="shared" ref="D342:E342" si="7">SUM(D305:D341)</f>
        <v>497686</v>
      </c>
      <c r="E342" s="383">
        <f t="shared" si="7"/>
        <v>280571</v>
      </c>
    </row>
    <row r="343" spans="2:6" x14ac:dyDescent="0.3">
      <c r="B343" s="632" t="s">
        <v>440</v>
      </c>
      <c r="C343" s="632"/>
      <c r="D343" s="632"/>
      <c r="E343" s="73"/>
    </row>
    <row r="345" spans="2:6" ht="38" customHeight="1" x14ac:dyDescent="0.3">
      <c r="B345" s="548" t="s">
        <v>756</v>
      </c>
      <c r="C345" s="548"/>
      <c r="D345" s="548"/>
      <c r="E345" s="548"/>
    </row>
    <row r="346" spans="2:6" x14ac:dyDescent="0.3">
      <c r="B346" s="41" t="s">
        <v>50</v>
      </c>
      <c r="C346" s="36">
        <v>2020</v>
      </c>
      <c r="D346" s="36">
        <v>2021</v>
      </c>
      <c r="E346" s="36">
        <v>2022</v>
      </c>
    </row>
    <row r="347" spans="2:6" x14ac:dyDescent="0.3">
      <c r="B347" s="15" t="s">
        <v>41</v>
      </c>
      <c r="C347" s="16">
        <v>243059</v>
      </c>
      <c r="D347" s="16">
        <v>497686</v>
      </c>
      <c r="E347" s="16">
        <v>280571</v>
      </c>
    </row>
    <row r="348" spans="2:6" x14ac:dyDescent="0.3">
      <c r="B348" s="632" t="s">
        <v>440</v>
      </c>
      <c r="C348" s="632"/>
      <c r="D348" s="632"/>
    </row>
    <row r="350" spans="2:6" x14ac:dyDescent="0.3">
      <c r="B350" s="656" t="s">
        <v>757</v>
      </c>
      <c r="C350" s="657"/>
      <c r="D350" s="657"/>
      <c r="E350" s="657"/>
      <c r="F350" s="658"/>
    </row>
    <row r="351" spans="2:6" x14ac:dyDescent="0.3">
      <c r="B351" s="384" t="s">
        <v>0</v>
      </c>
      <c r="C351" s="384" t="s">
        <v>441</v>
      </c>
      <c r="D351" s="383" t="s">
        <v>442</v>
      </c>
      <c r="E351" s="384" t="s">
        <v>443</v>
      </c>
      <c r="F351" s="385" t="s">
        <v>444</v>
      </c>
    </row>
    <row r="352" spans="2:6" x14ac:dyDescent="0.3">
      <c r="B352" s="33" t="s">
        <v>69</v>
      </c>
      <c r="C352" s="33">
        <v>0</v>
      </c>
      <c r="D352" s="16">
        <v>961</v>
      </c>
      <c r="E352" s="33">
        <v>0</v>
      </c>
      <c r="F352" s="33">
        <v>0</v>
      </c>
    </row>
    <row r="353" spans="2:6" x14ac:dyDescent="0.3">
      <c r="B353" s="33" t="s">
        <v>71</v>
      </c>
      <c r="C353" s="33">
        <v>0</v>
      </c>
      <c r="D353" s="16">
        <v>578</v>
      </c>
      <c r="E353" s="33">
        <v>1</v>
      </c>
      <c r="F353" s="33">
        <v>0</v>
      </c>
    </row>
    <row r="354" spans="2:6" x14ac:dyDescent="0.3">
      <c r="B354" s="33" t="s">
        <v>72</v>
      </c>
      <c r="C354" s="33">
        <v>0</v>
      </c>
      <c r="D354" s="16">
        <v>952</v>
      </c>
      <c r="E354" s="33">
        <v>3</v>
      </c>
      <c r="F354" s="33">
        <v>0</v>
      </c>
    </row>
    <row r="355" spans="2:6" x14ac:dyDescent="0.3">
      <c r="B355" s="33" t="s">
        <v>73</v>
      </c>
      <c r="C355" s="33">
        <v>0</v>
      </c>
      <c r="D355" s="16">
        <v>1964</v>
      </c>
      <c r="E355" s="33">
        <v>4</v>
      </c>
      <c r="F355" s="33">
        <v>0</v>
      </c>
    </row>
    <row r="356" spans="2:6" x14ac:dyDescent="0.3">
      <c r="B356" s="33" t="s">
        <v>74</v>
      </c>
      <c r="C356" s="33">
        <v>0</v>
      </c>
      <c r="D356" s="16">
        <v>516</v>
      </c>
      <c r="E356" s="33">
        <v>0</v>
      </c>
      <c r="F356" s="33">
        <v>1</v>
      </c>
    </row>
    <row r="357" spans="2:6" x14ac:dyDescent="0.3">
      <c r="B357" s="33" t="s">
        <v>75</v>
      </c>
      <c r="C357" s="33">
        <v>0</v>
      </c>
      <c r="D357" s="16">
        <v>566</v>
      </c>
      <c r="E357" s="33">
        <v>1</v>
      </c>
      <c r="F357" s="33">
        <v>0</v>
      </c>
    </row>
    <row r="358" spans="2:6" x14ac:dyDescent="0.3">
      <c r="B358" s="33" t="s">
        <v>167</v>
      </c>
      <c r="C358" s="33">
        <v>2</v>
      </c>
      <c r="D358" s="16">
        <v>694</v>
      </c>
      <c r="E358" s="33">
        <v>1</v>
      </c>
      <c r="F358" s="33">
        <v>0</v>
      </c>
    </row>
    <row r="359" spans="2:6" x14ac:dyDescent="0.3">
      <c r="B359" s="33" t="s">
        <v>77</v>
      </c>
      <c r="C359" s="33">
        <v>2</v>
      </c>
      <c r="D359" s="16">
        <v>810</v>
      </c>
      <c r="E359" s="33">
        <v>2</v>
      </c>
      <c r="F359" s="33">
        <v>0</v>
      </c>
    </row>
    <row r="360" spans="2:6" x14ac:dyDescent="0.3">
      <c r="B360" s="33" t="s">
        <v>78</v>
      </c>
      <c r="C360" s="33">
        <v>0</v>
      </c>
      <c r="D360" s="16">
        <v>537</v>
      </c>
      <c r="E360" s="33">
        <v>1</v>
      </c>
      <c r="F360" s="33">
        <v>0</v>
      </c>
    </row>
    <row r="361" spans="2:6" x14ac:dyDescent="0.3">
      <c r="B361" s="33" t="s">
        <v>168</v>
      </c>
      <c r="C361" s="33">
        <v>3</v>
      </c>
      <c r="D361" s="16">
        <v>3113</v>
      </c>
      <c r="E361" s="33">
        <v>5</v>
      </c>
      <c r="F361" s="33">
        <v>0</v>
      </c>
    </row>
    <row r="362" spans="2:6" x14ac:dyDescent="0.3">
      <c r="B362" s="33" t="s">
        <v>80</v>
      </c>
      <c r="C362" s="33">
        <v>1</v>
      </c>
      <c r="D362" s="16">
        <v>420</v>
      </c>
      <c r="E362" s="33">
        <v>1</v>
      </c>
      <c r="F362" s="33">
        <v>0</v>
      </c>
    </row>
    <row r="363" spans="2:6" x14ac:dyDescent="0.3">
      <c r="B363" s="33" t="s">
        <v>81</v>
      </c>
      <c r="C363" s="33">
        <v>0</v>
      </c>
      <c r="D363" s="16">
        <v>2514</v>
      </c>
      <c r="E363" s="33">
        <v>3</v>
      </c>
      <c r="F363" s="33">
        <v>0</v>
      </c>
    </row>
    <row r="364" spans="2:6" x14ac:dyDescent="0.3">
      <c r="B364" s="33" t="s">
        <v>82</v>
      </c>
      <c r="C364" s="33">
        <v>0</v>
      </c>
      <c r="D364" s="16">
        <v>624</v>
      </c>
      <c r="E364" s="33">
        <v>2</v>
      </c>
      <c r="F364" s="33">
        <v>0</v>
      </c>
    </row>
    <row r="365" spans="2:6" x14ac:dyDescent="0.3">
      <c r="B365" s="33" t="s">
        <v>83</v>
      </c>
      <c r="C365" s="33">
        <v>2</v>
      </c>
      <c r="D365" s="16">
        <v>1778</v>
      </c>
      <c r="E365" s="33">
        <v>2</v>
      </c>
      <c r="F365" s="33">
        <v>0</v>
      </c>
    </row>
    <row r="366" spans="2:6" x14ac:dyDescent="0.3">
      <c r="B366" s="33" t="s">
        <v>37</v>
      </c>
      <c r="C366" s="33">
        <v>9</v>
      </c>
      <c r="D366" s="16">
        <v>18768</v>
      </c>
      <c r="E366" s="33">
        <v>40</v>
      </c>
      <c r="F366" s="33">
        <v>0</v>
      </c>
    </row>
    <row r="367" spans="2:6" x14ac:dyDescent="0.3">
      <c r="B367" s="33" t="s">
        <v>84</v>
      </c>
      <c r="C367" s="33">
        <v>0</v>
      </c>
      <c r="D367" s="16">
        <v>399</v>
      </c>
      <c r="E367" s="33">
        <v>0</v>
      </c>
      <c r="F367" s="33">
        <v>0</v>
      </c>
    </row>
    <row r="368" spans="2:6" x14ac:dyDescent="0.3">
      <c r="B368" s="33" t="s">
        <v>85</v>
      </c>
      <c r="C368" s="33">
        <v>0</v>
      </c>
      <c r="D368" s="16">
        <v>1540</v>
      </c>
      <c r="E368" s="33">
        <v>3</v>
      </c>
      <c r="F368" s="33">
        <v>0</v>
      </c>
    </row>
    <row r="369" spans="2:6" x14ac:dyDescent="0.3">
      <c r="B369" s="33" t="s">
        <v>86</v>
      </c>
      <c r="C369" s="33">
        <v>0</v>
      </c>
      <c r="D369" s="16">
        <v>222</v>
      </c>
      <c r="E369" s="33">
        <v>0</v>
      </c>
      <c r="F369" s="33">
        <v>0</v>
      </c>
    </row>
    <row r="370" spans="2:6" x14ac:dyDescent="0.3">
      <c r="B370" s="33" t="s">
        <v>87</v>
      </c>
      <c r="C370" s="33">
        <v>2</v>
      </c>
      <c r="D370" s="16">
        <v>2520</v>
      </c>
      <c r="E370" s="33">
        <v>4</v>
      </c>
      <c r="F370" s="33">
        <v>0</v>
      </c>
    </row>
    <row r="371" spans="2:6" x14ac:dyDescent="0.3">
      <c r="B371" s="33" t="s">
        <v>88</v>
      </c>
      <c r="C371" s="33">
        <v>1</v>
      </c>
      <c r="D371" s="16">
        <v>2995</v>
      </c>
      <c r="E371" s="33">
        <v>4</v>
      </c>
      <c r="F371" s="33">
        <v>0</v>
      </c>
    </row>
    <row r="372" spans="2:6" x14ac:dyDescent="0.3">
      <c r="B372" s="33" t="s">
        <v>89</v>
      </c>
      <c r="C372" s="33">
        <v>0</v>
      </c>
      <c r="D372" s="16">
        <v>473</v>
      </c>
      <c r="E372" s="33">
        <v>0</v>
      </c>
      <c r="F372" s="33">
        <v>0</v>
      </c>
    </row>
    <row r="373" spans="2:6" x14ac:dyDescent="0.3">
      <c r="B373" s="33" t="s">
        <v>90</v>
      </c>
      <c r="C373" s="33">
        <v>0</v>
      </c>
      <c r="D373" s="16">
        <v>289</v>
      </c>
      <c r="E373" s="33">
        <v>1</v>
      </c>
      <c r="F373" s="33">
        <v>0</v>
      </c>
    </row>
    <row r="374" spans="2:6" x14ac:dyDescent="0.3">
      <c r="B374" s="33" t="s">
        <v>91</v>
      </c>
      <c r="C374" s="33">
        <v>0</v>
      </c>
      <c r="D374" s="16">
        <v>473</v>
      </c>
      <c r="E374" s="33">
        <v>2</v>
      </c>
      <c r="F374" s="33">
        <v>0</v>
      </c>
    </row>
    <row r="375" spans="2:6" x14ac:dyDescent="0.3">
      <c r="B375" s="33" t="s">
        <v>92</v>
      </c>
      <c r="C375" s="33">
        <v>0</v>
      </c>
      <c r="D375" s="16">
        <v>1192</v>
      </c>
      <c r="E375" s="33">
        <v>1</v>
      </c>
      <c r="F375" s="33">
        <v>0</v>
      </c>
    </row>
    <row r="376" spans="2:6" x14ac:dyDescent="0.3">
      <c r="B376" s="33" t="s">
        <v>93</v>
      </c>
      <c r="C376" s="33">
        <v>19</v>
      </c>
      <c r="D376" s="16">
        <v>32768</v>
      </c>
      <c r="E376" s="33">
        <v>50</v>
      </c>
      <c r="F376" s="33">
        <v>0</v>
      </c>
    </row>
    <row r="377" spans="2:6" x14ac:dyDescent="0.3">
      <c r="B377" s="33" t="s">
        <v>94</v>
      </c>
      <c r="C377" s="33">
        <v>0</v>
      </c>
      <c r="D377" s="16">
        <v>1111</v>
      </c>
      <c r="E377" s="33">
        <v>0</v>
      </c>
      <c r="F377" s="33">
        <v>0</v>
      </c>
    </row>
    <row r="378" spans="2:6" x14ac:dyDescent="0.3">
      <c r="B378" s="33" t="s">
        <v>95</v>
      </c>
      <c r="C378" s="33">
        <v>0</v>
      </c>
      <c r="D378" s="16">
        <v>937</v>
      </c>
      <c r="E378" s="33">
        <v>0</v>
      </c>
      <c r="F378" s="33">
        <v>0</v>
      </c>
    </row>
    <row r="379" spans="2:6" x14ac:dyDescent="0.3">
      <c r="B379" s="33" t="s">
        <v>96</v>
      </c>
      <c r="C379" s="33">
        <v>0</v>
      </c>
      <c r="D379" s="16">
        <v>3224</v>
      </c>
      <c r="E379" s="33">
        <v>3</v>
      </c>
      <c r="F379" s="33">
        <v>0</v>
      </c>
    </row>
    <row r="380" spans="2:6" x14ac:dyDescent="0.3">
      <c r="B380" s="33" t="s">
        <v>97</v>
      </c>
      <c r="C380" s="33">
        <v>1</v>
      </c>
      <c r="D380" s="16">
        <v>1076</v>
      </c>
      <c r="E380" s="33">
        <v>2</v>
      </c>
      <c r="F380" s="33">
        <v>0</v>
      </c>
    </row>
    <row r="381" spans="2:6" x14ac:dyDescent="0.3">
      <c r="B381" s="33" t="s">
        <v>98</v>
      </c>
      <c r="C381" s="33">
        <v>0</v>
      </c>
      <c r="D381" s="16">
        <v>1112</v>
      </c>
      <c r="E381" s="33">
        <v>3</v>
      </c>
      <c r="F381" s="33">
        <v>0</v>
      </c>
    </row>
    <row r="382" spans="2:6" x14ac:dyDescent="0.3">
      <c r="B382" s="33" t="s">
        <v>99</v>
      </c>
      <c r="C382" s="33">
        <v>1</v>
      </c>
      <c r="D382" s="16">
        <v>3105</v>
      </c>
      <c r="E382" s="33">
        <v>5</v>
      </c>
      <c r="F382" s="33">
        <v>0</v>
      </c>
    </row>
    <row r="383" spans="2:6" x14ac:dyDescent="0.3">
      <c r="B383" s="33" t="s">
        <v>100</v>
      </c>
      <c r="C383" s="33">
        <v>1</v>
      </c>
      <c r="D383" s="16">
        <v>970</v>
      </c>
      <c r="E383" s="33">
        <v>3</v>
      </c>
      <c r="F383" s="33">
        <v>0</v>
      </c>
    </row>
    <row r="384" spans="2:6" x14ac:dyDescent="0.3">
      <c r="B384" s="33" t="s">
        <v>101</v>
      </c>
      <c r="C384" s="33">
        <v>0</v>
      </c>
      <c r="D384" s="16">
        <v>6307</v>
      </c>
      <c r="E384" s="33">
        <v>6</v>
      </c>
      <c r="F384" s="33">
        <v>0</v>
      </c>
    </row>
    <row r="385" spans="2:6" x14ac:dyDescent="0.3">
      <c r="B385" s="33" t="s">
        <v>102</v>
      </c>
      <c r="C385" s="33">
        <v>1</v>
      </c>
      <c r="D385" s="16">
        <v>422</v>
      </c>
      <c r="E385" s="33">
        <v>1</v>
      </c>
      <c r="F385" s="33">
        <v>0</v>
      </c>
    </row>
    <row r="386" spans="2:6" x14ac:dyDescent="0.3">
      <c r="B386" s="33" t="s">
        <v>103</v>
      </c>
      <c r="C386" s="33">
        <v>0</v>
      </c>
      <c r="D386" s="16">
        <v>382</v>
      </c>
      <c r="E386" s="33">
        <v>0</v>
      </c>
      <c r="F386" s="33">
        <v>0</v>
      </c>
    </row>
    <row r="387" spans="2:6" x14ac:dyDescent="0.3">
      <c r="B387" s="33" t="s">
        <v>104</v>
      </c>
      <c r="C387" s="33">
        <v>0</v>
      </c>
      <c r="D387" s="16">
        <v>273</v>
      </c>
      <c r="E387" s="33">
        <v>0</v>
      </c>
      <c r="F387" s="33">
        <v>0</v>
      </c>
    </row>
    <row r="388" spans="2:6" x14ac:dyDescent="0.3">
      <c r="B388" s="33" t="s">
        <v>105</v>
      </c>
      <c r="C388" s="33">
        <v>0</v>
      </c>
      <c r="D388" s="16">
        <v>216</v>
      </c>
      <c r="E388" s="33">
        <v>0</v>
      </c>
      <c r="F388" s="33">
        <v>0</v>
      </c>
    </row>
    <row r="389" spans="2:6" x14ac:dyDescent="0.3">
      <c r="B389" s="384" t="s">
        <v>41</v>
      </c>
      <c r="C389" s="384">
        <f>SUM(C352:C388)</f>
        <v>45</v>
      </c>
      <c r="D389" s="383">
        <f>SUM(D352:D388)</f>
        <v>96801</v>
      </c>
      <c r="E389" s="384">
        <f>SUM(E352:E388)</f>
        <v>154</v>
      </c>
      <c r="F389" s="386">
        <v>1</v>
      </c>
    </row>
    <row r="390" spans="2:6" x14ac:dyDescent="0.3">
      <c r="B390" s="606" t="s">
        <v>446</v>
      </c>
      <c r="C390" s="546"/>
      <c r="D390" s="546"/>
      <c r="E390" s="387"/>
      <c r="F390" s="121"/>
    </row>
    <row r="392" spans="2:6" x14ac:dyDescent="0.3">
      <c r="B392" s="648" t="s">
        <v>758</v>
      </c>
      <c r="C392" s="648"/>
      <c r="D392" s="648"/>
      <c r="E392" s="648"/>
      <c r="F392" s="648"/>
    </row>
    <row r="393" spans="2:6" x14ac:dyDescent="0.3">
      <c r="B393" s="14" t="s">
        <v>0</v>
      </c>
      <c r="C393" s="14" t="s">
        <v>441</v>
      </c>
      <c r="D393" s="388" t="s">
        <v>442</v>
      </c>
      <c r="E393" s="158" t="s">
        <v>445</v>
      </c>
      <c r="F393" s="158" t="s">
        <v>444</v>
      </c>
    </row>
    <row r="394" spans="2:6" x14ac:dyDescent="0.3">
      <c r="B394" s="33" t="s">
        <v>69</v>
      </c>
      <c r="C394" s="33">
        <v>0</v>
      </c>
      <c r="D394" s="16">
        <v>1367</v>
      </c>
      <c r="E394" s="33">
        <v>9</v>
      </c>
      <c r="F394" s="33">
        <v>0</v>
      </c>
    </row>
    <row r="395" spans="2:6" x14ac:dyDescent="0.3">
      <c r="B395" s="33" t="s">
        <v>71</v>
      </c>
      <c r="C395" s="33">
        <v>0</v>
      </c>
      <c r="D395" s="16">
        <v>693</v>
      </c>
      <c r="E395" s="33">
        <v>3</v>
      </c>
      <c r="F395" s="33">
        <v>0</v>
      </c>
    </row>
    <row r="396" spans="2:6" x14ac:dyDescent="0.3">
      <c r="B396" s="33" t="s">
        <v>72</v>
      </c>
      <c r="C396" s="33">
        <v>1</v>
      </c>
      <c r="D396" s="16">
        <v>1214</v>
      </c>
      <c r="E396" s="33">
        <v>7</v>
      </c>
      <c r="F396" s="33">
        <v>0</v>
      </c>
    </row>
    <row r="397" spans="2:6" x14ac:dyDescent="0.3">
      <c r="B397" s="33" t="s">
        <v>73</v>
      </c>
      <c r="C397" s="33">
        <v>2</v>
      </c>
      <c r="D397" s="16">
        <v>2865</v>
      </c>
      <c r="E397" s="33">
        <v>4</v>
      </c>
      <c r="F397" s="33">
        <v>1</v>
      </c>
    </row>
    <row r="398" spans="2:6" x14ac:dyDescent="0.3">
      <c r="B398" s="33" t="s">
        <v>74</v>
      </c>
      <c r="C398" s="33">
        <v>0</v>
      </c>
      <c r="D398" s="16">
        <v>500</v>
      </c>
      <c r="E398" s="33">
        <v>2</v>
      </c>
      <c r="F398" s="33">
        <v>0</v>
      </c>
    </row>
    <row r="399" spans="2:6" x14ac:dyDescent="0.3">
      <c r="B399" s="33" t="s">
        <v>75</v>
      </c>
      <c r="C399" s="33">
        <v>0</v>
      </c>
      <c r="D399" s="16">
        <v>674</v>
      </c>
      <c r="E399" s="33">
        <v>1</v>
      </c>
      <c r="F399" s="33">
        <v>0</v>
      </c>
    </row>
    <row r="400" spans="2:6" x14ac:dyDescent="0.3">
      <c r="B400" s="33" t="s">
        <v>167</v>
      </c>
      <c r="C400" s="33">
        <v>2</v>
      </c>
      <c r="D400" s="16">
        <v>851</v>
      </c>
      <c r="E400" s="33">
        <v>4</v>
      </c>
      <c r="F400" s="33">
        <v>0</v>
      </c>
    </row>
    <row r="401" spans="2:6" x14ac:dyDescent="0.3">
      <c r="B401" s="33" t="s">
        <v>77</v>
      </c>
      <c r="C401" s="33">
        <v>1</v>
      </c>
      <c r="D401" s="16">
        <v>809</v>
      </c>
      <c r="E401" s="33">
        <v>3</v>
      </c>
      <c r="F401" s="33">
        <v>0</v>
      </c>
    </row>
    <row r="402" spans="2:6" x14ac:dyDescent="0.3">
      <c r="B402" s="33" t="s">
        <v>78</v>
      </c>
      <c r="C402" s="33">
        <v>1</v>
      </c>
      <c r="D402" s="16">
        <v>761</v>
      </c>
      <c r="E402" s="33">
        <v>2</v>
      </c>
      <c r="F402" s="33">
        <v>1</v>
      </c>
    </row>
    <row r="403" spans="2:6" x14ac:dyDescent="0.3">
      <c r="B403" s="33" t="s">
        <v>168</v>
      </c>
      <c r="C403" s="33">
        <v>0</v>
      </c>
      <c r="D403" s="16">
        <v>4184</v>
      </c>
      <c r="E403" s="33">
        <v>8</v>
      </c>
      <c r="F403" s="33">
        <v>1</v>
      </c>
    </row>
    <row r="404" spans="2:6" x14ac:dyDescent="0.3">
      <c r="B404" s="33" t="s">
        <v>80</v>
      </c>
      <c r="C404" s="33">
        <v>0</v>
      </c>
      <c r="D404" s="16">
        <v>655</v>
      </c>
      <c r="E404" s="33">
        <v>2</v>
      </c>
      <c r="F404" s="33">
        <v>0</v>
      </c>
    </row>
    <row r="405" spans="2:6" x14ac:dyDescent="0.3">
      <c r="B405" s="33" t="s">
        <v>81</v>
      </c>
      <c r="C405" s="33">
        <v>1</v>
      </c>
      <c r="D405" s="16">
        <v>3779</v>
      </c>
      <c r="E405" s="33">
        <v>18</v>
      </c>
      <c r="F405" s="33">
        <v>0</v>
      </c>
    </row>
    <row r="406" spans="2:6" x14ac:dyDescent="0.3">
      <c r="B406" s="33" t="s">
        <v>82</v>
      </c>
      <c r="C406" s="33">
        <v>1</v>
      </c>
      <c r="D406" s="16">
        <v>691</v>
      </c>
      <c r="E406" s="33">
        <v>2</v>
      </c>
      <c r="F406" s="33">
        <v>0</v>
      </c>
    </row>
    <row r="407" spans="2:6" x14ac:dyDescent="0.3">
      <c r="B407" s="33" t="s">
        <v>83</v>
      </c>
      <c r="C407" s="33">
        <v>1</v>
      </c>
      <c r="D407" s="16">
        <v>2499</v>
      </c>
      <c r="E407" s="33">
        <v>10</v>
      </c>
      <c r="F407" s="33">
        <v>0</v>
      </c>
    </row>
    <row r="408" spans="2:6" x14ac:dyDescent="0.3">
      <c r="B408" s="33" t="s">
        <v>37</v>
      </c>
      <c r="C408" s="33">
        <v>25</v>
      </c>
      <c r="D408" s="16">
        <v>23632</v>
      </c>
      <c r="E408" s="33">
        <v>118</v>
      </c>
      <c r="F408" s="33">
        <v>0</v>
      </c>
    </row>
    <row r="409" spans="2:6" x14ac:dyDescent="0.3">
      <c r="B409" s="33" t="s">
        <v>84</v>
      </c>
      <c r="C409" s="33">
        <v>0</v>
      </c>
      <c r="D409" s="16">
        <v>460</v>
      </c>
      <c r="E409" s="33">
        <v>2</v>
      </c>
      <c r="F409" s="33">
        <v>0</v>
      </c>
    </row>
    <row r="410" spans="2:6" x14ac:dyDescent="0.3">
      <c r="B410" s="33" t="s">
        <v>85</v>
      </c>
      <c r="C410" s="33">
        <v>1</v>
      </c>
      <c r="D410" s="16">
        <v>2081</v>
      </c>
      <c r="E410" s="33">
        <v>6</v>
      </c>
      <c r="F410" s="33">
        <v>0</v>
      </c>
    </row>
    <row r="411" spans="2:6" x14ac:dyDescent="0.3">
      <c r="B411" s="33" t="s">
        <v>86</v>
      </c>
      <c r="C411" s="33">
        <v>0</v>
      </c>
      <c r="D411" s="16">
        <v>333</v>
      </c>
      <c r="E411" s="33">
        <v>3</v>
      </c>
      <c r="F411" s="33">
        <v>0</v>
      </c>
    </row>
    <row r="412" spans="2:6" x14ac:dyDescent="0.3">
      <c r="B412" s="33" t="s">
        <v>87</v>
      </c>
      <c r="C412" s="33">
        <v>1</v>
      </c>
      <c r="D412" s="16">
        <v>2830</v>
      </c>
      <c r="E412" s="33">
        <v>12</v>
      </c>
      <c r="F412" s="33">
        <v>0</v>
      </c>
    </row>
    <row r="413" spans="2:6" x14ac:dyDescent="0.3">
      <c r="B413" s="33" t="s">
        <v>88</v>
      </c>
      <c r="C413" s="33">
        <v>2</v>
      </c>
      <c r="D413" s="16">
        <v>3897</v>
      </c>
      <c r="E413" s="33">
        <v>3</v>
      </c>
      <c r="F413" s="33">
        <v>1</v>
      </c>
    </row>
    <row r="414" spans="2:6" x14ac:dyDescent="0.3">
      <c r="B414" s="33" t="s">
        <v>89</v>
      </c>
      <c r="C414" s="33">
        <v>1</v>
      </c>
      <c r="D414" s="16">
        <v>493</v>
      </c>
      <c r="E414" s="33">
        <v>1</v>
      </c>
      <c r="F414" s="33">
        <v>0</v>
      </c>
    </row>
    <row r="415" spans="2:6" x14ac:dyDescent="0.3">
      <c r="B415" s="33" t="s">
        <v>90</v>
      </c>
      <c r="C415" s="33">
        <v>0</v>
      </c>
      <c r="D415" s="16">
        <v>391</v>
      </c>
      <c r="E415" s="33">
        <v>0</v>
      </c>
      <c r="F415" s="33">
        <v>0</v>
      </c>
    </row>
    <row r="416" spans="2:6" x14ac:dyDescent="0.3">
      <c r="B416" s="33" t="s">
        <v>91</v>
      </c>
      <c r="C416" s="33">
        <v>2</v>
      </c>
      <c r="D416" s="16">
        <v>693</v>
      </c>
      <c r="E416" s="33">
        <v>5</v>
      </c>
      <c r="F416" s="33">
        <v>0</v>
      </c>
    </row>
    <row r="417" spans="2:6" x14ac:dyDescent="0.3">
      <c r="B417" s="33" t="s">
        <v>92</v>
      </c>
      <c r="C417" s="33">
        <v>1</v>
      </c>
      <c r="D417" s="16">
        <v>1526</v>
      </c>
      <c r="E417" s="33">
        <v>3</v>
      </c>
      <c r="F417" s="33">
        <v>1</v>
      </c>
    </row>
    <row r="418" spans="2:6" x14ac:dyDescent="0.3">
      <c r="B418" s="33" t="s">
        <v>93</v>
      </c>
      <c r="C418" s="33">
        <v>44</v>
      </c>
      <c r="D418" s="16">
        <v>45118</v>
      </c>
      <c r="E418" s="33">
        <v>123</v>
      </c>
      <c r="F418" s="33">
        <v>2</v>
      </c>
    </row>
    <row r="419" spans="2:6" x14ac:dyDescent="0.3">
      <c r="B419" s="33" t="s">
        <v>94</v>
      </c>
      <c r="C419" s="33">
        <v>1</v>
      </c>
      <c r="D419" s="16">
        <v>1427</v>
      </c>
      <c r="E419" s="33">
        <v>7</v>
      </c>
      <c r="F419" s="33">
        <v>0</v>
      </c>
    </row>
    <row r="420" spans="2:6" x14ac:dyDescent="0.3">
      <c r="B420" s="33" t="s">
        <v>95</v>
      </c>
      <c r="C420" s="33">
        <v>0</v>
      </c>
      <c r="D420" s="16">
        <v>1130</v>
      </c>
      <c r="E420" s="33">
        <v>3</v>
      </c>
      <c r="F420" s="33">
        <v>0</v>
      </c>
    </row>
    <row r="421" spans="2:6" x14ac:dyDescent="0.3">
      <c r="B421" s="33" t="s">
        <v>96</v>
      </c>
      <c r="C421" s="33">
        <v>1</v>
      </c>
      <c r="D421" s="16">
        <v>4821</v>
      </c>
      <c r="E421" s="33">
        <v>9</v>
      </c>
      <c r="F421" s="33">
        <v>0</v>
      </c>
    </row>
    <row r="422" spans="2:6" x14ac:dyDescent="0.3">
      <c r="B422" s="33" t="s">
        <v>97</v>
      </c>
      <c r="C422" s="33">
        <v>0</v>
      </c>
      <c r="D422" s="16">
        <v>1426</v>
      </c>
      <c r="E422" s="33">
        <v>4</v>
      </c>
      <c r="F422" s="33">
        <v>1</v>
      </c>
    </row>
    <row r="423" spans="2:6" x14ac:dyDescent="0.3">
      <c r="B423" s="33" t="s">
        <v>98</v>
      </c>
      <c r="C423" s="33">
        <v>0</v>
      </c>
      <c r="D423" s="16">
        <v>1628</v>
      </c>
      <c r="E423" s="33">
        <v>5</v>
      </c>
      <c r="F423" s="33">
        <v>0</v>
      </c>
    </row>
    <row r="424" spans="2:6" x14ac:dyDescent="0.3">
      <c r="B424" s="33" t="s">
        <v>99</v>
      </c>
      <c r="C424" s="33">
        <v>3</v>
      </c>
      <c r="D424" s="16">
        <v>4654</v>
      </c>
      <c r="E424" s="33">
        <v>21</v>
      </c>
      <c r="F424" s="33">
        <v>0</v>
      </c>
    </row>
    <row r="425" spans="2:6" x14ac:dyDescent="0.3">
      <c r="B425" s="33" t="s">
        <v>100</v>
      </c>
      <c r="C425" s="33">
        <v>1</v>
      </c>
      <c r="D425" s="16">
        <v>1129</v>
      </c>
      <c r="E425" s="33">
        <v>2</v>
      </c>
      <c r="F425" s="33">
        <v>0</v>
      </c>
    </row>
    <row r="426" spans="2:6" x14ac:dyDescent="0.3">
      <c r="B426" s="33" t="s">
        <v>101</v>
      </c>
      <c r="C426" s="33">
        <v>4</v>
      </c>
      <c r="D426" s="16">
        <v>7409</v>
      </c>
      <c r="E426" s="33">
        <v>8</v>
      </c>
      <c r="F426" s="33">
        <v>0</v>
      </c>
    </row>
    <row r="427" spans="2:6" x14ac:dyDescent="0.3">
      <c r="B427" s="33" t="s">
        <v>102</v>
      </c>
      <c r="C427" s="33">
        <v>0</v>
      </c>
      <c r="D427" s="16">
        <v>522</v>
      </c>
      <c r="E427" s="33">
        <v>5</v>
      </c>
      <c r="F427" s="33">
        <v>0</v>
      </c>
    </row>
    <row r="428" spans="2:6" x14ac:dyDescent="0.3">
      <c r="B428" s="33" t="s">
        <v>103</v>
      </c>
      <c r="C428" s="33">
        <v>1</v>
      </c>
      <c r="D428" s="16">
        <v>355</v>
      </c>
      <c r="E428" s="33">
        <v>1</v>
      </c>
      <c r="F428" s="33">
        <v>0</v>
      </c>
    </row>
    <row r="429" spans="2:6" x14ac:dyDescent="0.3">
      <c r="B429" s="33" t="s">
        <v>104</v>
      </c>
      <c r="C429" s="33">
        <v>0</v>
      </c>
      <c r="D429" s="16">
        <v>367</v>
      </c>
      <c r="E429" s="33">
        <v>0</v>
      </c>
      <c r="F429" s="33">
        <v>0</v>
      </c>
    </row>
    <row r="430" spans="2:6" x14ac:dyDescent="0.3">
      <c r="B430" s="33" t="s">
        <v>105</v>
      </c>
      <c r="C430" s="33">
        <v>1</v>
      </c>
      <c r="D430" s="16">
        <v>348</v>
      </c>
      <c r="E430" s="33">
        <v>0</v>
      </c>
      <c r="F430" s="33">
        <v>0</v>
      </c>
    </row>
    <row r="431" spans="2:6" x14ac:dyDescent="0.3">
      <c r="B431" s="384" t="s">
        <v>41</v>
      </c>
      <c r="C431" s="384">
        <f>SUM(C394:C430)</f>
        <v>99</v>
      </c>
      <c r="D431" s="383">
        <f>SUM(D394:D430)</f>
        <v>128212</v>
      </c>
      <c r="E431" s="384">
        <f>SUM(E394:E430)</f>
        <v>416</v>
      </c>
      <c r="F431" s="384">
        <f>SUM(F394:F430)</f>
        <v>8</v>
      </c>
    </row>
    <row r="432" spans="2:6" x14ac:dyDescent="0.3">
      <c r="B432" s="606" t="s">
        <v>440</v>
      </c>
      <c r="C432" s="546"/>
      <c r="D432" s="546"/>
      <c r="E432" s="389"/>
      <c r="F432" s="118"/>
    </row>
    <row r="434" spans="2:6" x14ac:dyDescent="0.3">
      <c r="B434" s="501" t="s">
        <v>759</v>
      </c>
      <c r="C434" s="501"/>
      <c r="D434" s="501"/>
      <c r="E434" s="501"/>
      <c r="F434" s="501"/>
    </row>
    <row r="435" spans="2:6" x14ac:dyDescent="0.3">
      <c r="B435" s="384" t="s">
        <v>0</v>
      </c>
      <c r="C435" s="384" t="s">
        <v>441</v>
      </c>
      <c r="D435" s="383" t="s">
        <v>442</v>
      </c>
      <c r="E435" s="385" t="s">
        <v>445</v>
      </c>
      <c r="F435" s="385" t="s">
        <v>444</v>
      </c>
    </row>
    <row r="436" spans="2:6" x14ac:dyDescent="0.3">
      <c r="B436" s="33" t="s">
        <v>69</v>
      </c>
      <c r="C436" s="33">
        <v>3</v>
      </c>
      <c r="D436" s="16">
        <v>1562</v>
      </c>
      <c r="E436" s="33">
        <v>5</v>
      </c>
      <c r="F436" s="33">
        <v>0</v>
      </c>
    </row>
    <row r="437" spans="2:6" x14ac:dyDescent="0.3">
      <c r="B437" s="33" t="s">
        <v>71</v>
      </c>
      <c r="C437" s="33">
        <v>1</v>
      </c>
      <c r="D437" s="16">
        <v>820</v>
      </c>
      <c r="E437" s="33">
        <v>4</v>
      </c>
      <c r="F437" s="33">
        <v>1</v>
      </c>
    </row>
    <row r="438" spans="2:6" x14ac:dyDescent="0.3">
      <c r="B438" s="33" t="s">
        <v>72</v>
      </c>
      <c r="C438" s="33">
        <v>1</v>
      </c>
      <c r="D438" s="16">
        <v>1535</v>
      </c>
      <c r="E438" s="33">
        <v>8</v>
      </c>
      <c r="F438" s="33">
        <v>1</v>
      </c>
    </row>
    <row r="439" spans="2:6" x14ac:dyDescent="0.3">
      <c r="B439" s="33" t="s">
        <v>73</v>
      </c>
      <c r="C439" s="33">
        <v>3</v>
      </c>
      <c r="D439" s="16">
        <v>3285</v>
      </c>
      <c r="E439" s="33">
        <v>16</v>
      </c>
      <c r="F439" s="33">
        <v>0</v>
      </c>
    </row>
    <row r="440" spans="2:6" x14ac:dyDescent="0.3">
      <c r="B440" s="33" t="s">
        <v>74</v>
      </c>
      <c r="C440" s="33">
        <v>2</v>
      </c>
      <c r="D440" s="16">
        <v>639</v>
      </c>
      <c r="E440" s="33">
        <v>6</v>
      </c>
      <c r="F440" s="33">
        <v>0</v>
      </c>
    </row>
    <row r="441" spans="2:6" x14ac:dyDescent="0.3">
      <c r="B441" s="33" t="s">
        <v>75</v>
      </c>
      <c r="C441" s="33">
        <v>0</v>
      </c>
      <c r="D441" s="16">
        <v>757</v>
      </c>
      <c r="E441" s="33">
        <v>2</v>
      </c>
      <c r="F441" s="33">
        <v>0</v>
      </c>
    </row>
    <row r="442" spans="2:6" x14ac:dyDescent="0.3">
      <c r="B442" s="33" t="s">
        <v>167</v>
      </c>
      <c r="C442" s="33">
        <v>1</v>
      </c>
      <c r="D442" s="16">
        <v>796</v>
      </c>
      <c r="E442" s="33">
        <v>6</v>
      </c>
      <c r="F442" s="33">
        <v>0</v>
      </c>
    </row>
    <row r="443" spans="2:6" x14ac:dyDescent="0.3">
      <c r="B443" s="33" t="s">
        <v>77</v>
      </c>
      <c r="C443" s="33">
        <v>0</v>
      </c>
      <c r="D443" s="16">
        <v>855</v>
      </c>
      <c r="E443" s="33">
        <v>2</v>
      </c>
      <c r="F443" s="33">
        <v>0</v>
      </c>
    </row>
    <row r="444" spans="2:6" x14ac:dyDescent="0.3">
      <c r="B444" s="33" t="s">
        <v>78</v>
      </c>
      <c r="C444" s="33">
        <v>1</v>
      </c>
      <c r="D444" s="16">
        <v>852</v>
      </c>
      <c r="E444" s="33">
        <v>9</v>
      </c>
      <c r="F444" s="33">
        <v>0</v>
      </c>
    </row>
    <row r="445" spans="2:6" x14ac:dyDescent="0.3">
      <c r="B445" s="33" t="s">
        <v>168</v>
      </c>
      <c r="C445" s="33">
        <v>2</v>
      </c>
      <c r="D445" s="16">
        <v>5190</v>
      </c>
      <c r="E445" s="33">
        <v>8</v>
      </c>
      <c r="F445" s="33">
        <v>1</v>
      </c>
    </row>
    <row r="446" spans="2:6" x14ac:dyDescent="0.3">
      <c r="B446" s="33" t="s">
        <v>80</v>
      </c>
      <c r="C446" s="33">
        <v>1</v>
      </c>
      <c r="D446" s="16">
        <v>791</v>
      </c>
      <c r="E446" s="33">
        <v>1</v>
      </c>
      <c r="F446" s="33">
        <v>0</v>
      </c>
    </row>
    <row r="447" spans="2:6" x14ac:dyDescent="0.3">
      <c r="B447" s="33" t="s">
        <v>81</v>
      </c>
      <c r="C447" s="33">
        <v>1</v>
      </c>
      <c r="D447" s="16">
        <v>4351</v>
      </c>
      <c r="E447" s="33">
        <v>16</v>
      </c>
      <c r="F447" s="33">
        <v>1</v>
      </c>
    </row>
    <row r="448" spans="2:6" x14ac:dyDescent="0.3">
      <c r="B448" s="33" t="s">
        <v>82</v>
      </c>
      <c r="C448" s="33">
        <v>0</v>
      </c>
      <c r="D448" s="16">
        <v>809</v>
      </c>
      <c r="E448" s="33">
        <v>5</v>
      </c>
      <c r="F448" s="33">
        <v>1</v>
      </c>
    </row>
    <row r="449" spans="2:6" x14ac:dyDescent="0.3">
      <c r="B449" s="33" t="s">
        <v>83</v>
      </c>
      <c r="C449" s="33">
        <v>3</v>
      </c>
      <c r="D449" s="16">
        <v>2818</v>
      </c>
      <c r="E449" s="33">
        <v>14</v>
      </c>
      <c r="F449" s="33">
        <v>1</v>
      </c>
    </row>
    <row r="450" spans="2:6" x14ac:dyDescent="0.3">
      <c r="B450" s="33" t="s">
        <v>37</v>
      </c>
      <c r="C450" s="33">
        <v>16</v>
      </c>
      <c r="D450" s="16">
        <v>24329</v>
      </c>
      <c r="E450" s="33">
        <v>177</v>
      </c>
      <c r="F450" s="33">
        <v>5</v>
      </c>
    </row>
    <row r="451" spans="2:6" x14ac:dyDescent="0.3">
      <c r="B451" s="33" t="s">
        <v>84</v>
      </c>
      <c r="C451" s="33">
        <v>0</v>
      </c>
      <c r="D451" s="16">
        <v>535</v>
      </c>
      <c r="E451" s="33">
        <v>1</v>
      </c>
      <c r="F451" s="33">
        <v>0</v>
      </c>
    </row>
    <row r="452" spans="2:6" x14ac:dyDescent="0.3">
      <c r="B452" s="33" t="s">
        <v>85</v>
      </c>
      <c r="C452" s="33">
        <v>2</v>
      </c>
      <c r="D452" s="16">
        <v>2307</v>
      </c>
      <c r="E452" s="33">
        <v>12</v>
      </c>
      <c r="F452" s="33">
        <v>0</v>
      </c>
    </row>
    <row r="453" spans="2:6" x14ac:dyDescent="0.3">
      <c r="B453" s="33" t="s">
        <v>86</v>
      </c>
      <c r="C453" s="33">
        <v>0</v>
      </c>
      <c r="D453" s="16">
        <v>339</v>
      </c>
      <c r="E453" s="33">
        <v>0</v>
      </c>
      <c r="F453" s="33">
        <v>0</v>
      </c>
    </row>
    <row r="454" spans="2:6" x14ac:dyDescent="0.3">
      <c r="B454" s="33" t="s">
        <v>87</v>
      </c>
      <c r="C454" s="33">
        <v>3</v>
      </c>
      <c r="D454" s="16">
        <v>3377</v>
      </c>
      <c r="E454" s="33">
        <v>15</v>
      </c>
      <c r="F454" s="33">
        <v>2</v>
      </c>
    </row>
    <row r="455" spans="2:6" x14ac:dyDescent="0.3">
      <c r="B455" s="33" t="s">
        <v>88</v>
      </c>
      <c r="C455" s="33">
        <v>5</v>
      </c>
      <c r="D455" s="16">
        <v>4685</v>
      </c>
      <c r="E455" s="33">
        <v>16</v>
      </c>
      <c r="F455" s="33">
        <v>1</v>
      </c>
    </row>
    <row r="456" spans="2:6" x14ac:dyDescent="0.3">
      <c r="B456" s="33" t="s">
        <v>89</v>
      </c>
      <c r="C456" s="33">
        <v>1</v>
      </c>
      <c r="D456" s="16">
        <v>607</v>
      </c>
      <c r="E456" s="33">
        <v>3</v>
      </c>
      <c r="F456" s="33">
        <v>0</v>
      </c>
    </row>
    <row r="457" spans="2:6" x14ac:dyDescent="0.3">
      <c r="B457" s="33" t="s">
        <v>90</v>
      </c>
      <c r="C457" s="33">
        <v>0</v>
      </c>
      <c r="D457" s="16">
        <v>404</v>
      </c>
      <c r="E457" s="33">
        <v>0</v>
      </c>
      <c r="F457" s="33">
        <v>0</v>
      </c>
    </row>
    <row r="458" spans="2:6" x14ac:dyDescent="0.3">
      <c r="B458" s="33" t="s">
        <v>91</v>
      </c>
      <c r="C458" s="33">
        <v>0</v>
      </c>
      <c r="D458" s="16">
        <v>794</v>
      </c>
      <c r="E458" s="33">
        <v>2</v>
      </c>
      <c r="F458" s="33">
        <v>0</v>
      </c>
    </row>
    <row r="459" spans="2:6" x14ac:dyDescent="0.3">
      <c r="B459" s="33" t="s">
        <v>92</v>
      </c>
      <c r="C459" s="33">
        <v>1</v>
      </c>
      <c r="D459" s="16">
        <v>1689</v>
      </c>
      <c r="E459" s="33">
        <v>9</v>
      </c>
      <c r="F459" s="33">
        <v>1</v>
      </c>
    </row>
    <row r="460" spans="2:6" x14ac:dyDescent="0.3">
      <c r="B460" s="33" t="s">
        <v>93</v>
      </c>
      <c r="C460" s="33">
        <v>47</v>
      </c>
      <c r="D460" s="16">
        <v>42549</v>
      </c>
      <c r="E460" s="33">
        <v>176</v>
      </c>
      <c r="F460" s="33">
        <v>5</v>
      </c>
    </row>
    <row r="461" spans="2:6" x14ac:dyDescent="0.3">
      <c r="B461" s="33" t="s">
        <v>94</v>
      </c>
      <c r="C461" s="33">
        <v>0</v>
      </c>
      <c r="D461" s="16">
        <v>1486</v>
      </c>
      <c r="E461" s="33">
        <v>3</v>
      </c>
      <c r="F461" s="33">
        <v>1</v>
      </c>
    </row>
    <row r="462" spans="2:6" x14ac:dyDescent="0.3">
      <c r="B462" s="33" t="s">
        <v>95</v>
      </c>
      <c r="C462" s="33">
        <v>1</v>
      </c>
      <c r="D462" s="16">
        <v>1345</v>
      </c>
      <c r="E462" s="33">
        <v>3</v>
      </c>
      <c r="F462" s="33">
        <v>0</v>
      </c>
    </row>
    <row r="463" spans="2:6" x14ac:dyDescent="0.3">
      <c r="B463" s="33" t="s">
        <v>96</v>
      </c>
      <c r="C463" s="33">
        <v>4</v>
      </c>
      <c r="D463" s="16">
        <v>5151</v>
      </c>
      <c r="E463" s="33">
        <v>34</v>
      </c>
      <c r="F463" s="33">
        <v>2</v>
      </c>
    </row>
    <row r="464" spans="2:6" x14ac:dyDescent="0.3">
      <c r="B464" s="33" t="s">
        <v>97</v>
      </c>
      <c r="C464" s="33">
        <v>0</v>
      </c>
      <c r="D464" s="16">
        <v>1598</v>
      </c>
      <c r="E464" s="33">
        <v>3</v>
      </c>
      <c r="F464" s="33">
        <v>0</v>
      </c>
    </row>
    <row r="465" spans="2:6" x14ac:dyDescent="0.3">
      <c r="B465" s="33" t="s">
        <v>98</v>
      </c>
      <c r="C465" s="33">
        <v>0</v>
      </c>
      <c r="D465" s="16">
        <v>1713</v>
      </c>
      <c r="E465" s="33">
        <v>6</v>
      </c>
      <c r="F465" s="33">
        <v>1</v>
      </c>
    </row>
    <row r="466" spans="2:6" x14ac:dyDescent="0.3">
      <c r="B466" s="33" t="s">
        <v>99</v>
      </c>
      <c r="C466" s="33">
        <v>3</v>
      </c>
      <c r="D466" s="16">
        <v>4864</v>
      </c>
      <c r="E466" s="33">
        <v>20</v>
      </c>
      <c r="F466" s="33">
        <v>1</v>
      </c>
    </row>
    <row r="467" spans="2:6" x14ac:dyDescent="0.3">
      <c r="B467" s="33" t="s">
        <v>100</v>
      </c>
      <c r="C467" s="33">
        <v>0</v>
      </c>
      <c r="D467" s="16">
        <v>1279</v>
      </c>
      <c r="E467" s="33">
        <v>13</v>
      </c>
      <c r="F467" s="33">
        <v>1</v>
      </c>
    </row>
    <row r="468" spans="2:6" x14ac:dyDescent="0.3">
      <c r="B468" s="33" t="s">
        <v>101</v>
      </c>
      <c r="C468" s="33">
        <v>2</v>
      </c>
      <c r="D468" s="16">
        <v>8163</v>
      </c>
      <c r="E468" s="33">
        <v>24</v>
      </c>
      <c r="F468" s="33">
        <v>1</v>
      </c>
    </row>
    <row r="469" spans="2:6" x14ac:dyDescent="0.3">
      <c r="B469" s="33" t="s">
        <v>102</v>
      </c>
      <c r="C469" s="33">
        <v>0</v>
      </c>
      <c r="D469" s="16">
        <v>657</v>
      </c>
      <c r="E469" s="33">
        <v>4</v>
      </c>
      <c r="F469" s="33">
        <v>0</v>
      </c>
    </row>
    <row r="470" spans="2:6" x14ac:dyDescent="0.3">
      <c r="B470" s="33" t="s">
        <v>103</v>
      </c>
      <c r="C470" s="33">
        <v>0</v>
      </c>
      <c r="D470" s="16">
        <v>410</v>
      </c>
      <c r="E470" s="33">
        <v>1</v>
      </c>
      <c r="F470" s="33">
        <v>1</v>
      </c>
    </row>
    <row r="471" spans="2:6" x14ac:dyDescent="0.3">
      <c r="B471" s="33" t="s">
        <v>104</v>
      </c>
      <c r="C471" s="33">
        <v>0</v>
      </c>
      <c r="D471" s="16">
        <v>347</v>
      </c>
      <c r="E471" s="33">
        <v>3</v>
      </c>
      <c r="F471" s="33">
        <v>0</v>
      </c>
    </row>
    <row r="472" spans="2:6" x14ac:dyDescent="0.3">
      <c r="B472" s="33" t="s">
        <v>105</v>
      </c>
      <c r="C472" s="33">
        <v>1</v>
      </c>
      <c r="D472" s="16">
        <v>294</v>
      </c>
      <c r="E472" s="33">
        <v>1</v>
      </c>
      <c r="F472" s="33">
        <v>0</v>
      </c>
    </row>
    <row r="473" spans="2:6" x14ac:dyDescent="0.3">
      <c r="B473" s="384" t="s">
        <v>41</v>
      </c>
      <c r="C473" s="384">
        <f>SUM(C436:C472)</f>
        <v>105</v>
      </c>
      <c r="D473" s="383">
        <f>SUM(D436:D472)</f>
        <v>133982</v>
      </c>
      <c r="E473" s="384">
        <f>SUM(E436:E472)</f>
        <v>628</v>
      </c>
      <c r="F473" s="384">
        <f>SUM(F436:F472)</f>
        <v>28</v>
      </c>
    </row>
    <row r="474" spans="2:6" x14ac:dyDescent="0.3">
      <c r="B474" s="606" t="s">
        <v>440</v>
      </c>
      <c r="C474" s="546"/>
      <c r="D474" s="546"/>
      <c r="E474" s="546"/>
      <c r="F474" s="121"/>
    </row>
    <row r="476" spans="2:6" x14ac:dyDescent="0.35">
      <c r="B476" s="506" t="s">
        <v>760</v>
      </c>
      <c r="C476" s="507"/>
      <c r="D476" s="507"/>
      <c r="E476" s="508"/>
    </row>
    <row r="477" spans="2:6" ht="13.5" thickBot="1" x14ac:dyDescent="0.4">
      <c r="B477" s="390" t="s">
        <v>50</v>
      </c>
      <c r="C477" s="217">
        <v>2020</v>
      </c>
      <c r="D477" s="217">
        <v>2021</v>
      </c>
      <c r="E477" s="217">
        <v>2022</v>
      </c>
    </row>
    <row r="478" spans="2:6" ht="13.5" thickBot="1" x14ac:dyDescent="0.4">
      <c r="B478" s="391" t="s">
        <v>441</v>
      </c>
      <c r="C478" s="219">
        <v>45</v>
      </c>
      <c r="D478" s="219">
        <v>99</v>
      </c>
      <c r="E478" s="219">
        <v>105</v>
      </c>
    </row>
    <row r="479" spans="2:6" x14ac:dyDescent="0.35">
      <c r="B479" s="391" t="s">
        <v>442</v>
      </c>
      <c r="C479" s="220">
        <v>96801</v>
      </c>
      <c r="D479" s="220">
        <v>128212</v>
      </c>
      <c r="E479" s="220">
        <v>133982</v>
      </c>
    </row>
    <row r="480" spans="2:6" x14ac:dyDescent="0.35">
      <c r="B480" s="391" t="s">
        <v>445</v>
      </c>
      <c r="C480" s="219">
        <v>154</v>
      </c>
      <c r="D480" s="219">
        <v>416</v>
      </c>
      <c r="E480" s="219">
        <v>628</v>
      </c>
    </row>
    <row r="481" spans="2:5" x14ac:dyDescent="0.35">
      <c r="B481" s="391" t="s">
        <v>444</v>
      </c>
      <c r="C481" s="219">
        <v>1</v>
      </c>
      <c r="D481" s="219">
        <v>8</v>
      </c>
      <c r="E481" s="219">
        <v>28</v>
      </c>
    </row>
    <row r="482" spans="2:5" x14ac:dyDescent="0.35">
      <c r="B482" s="113" t="s">
        <v>447</v>
      </c>
    </row>
    <row r="484" spans="2:5" ht="56" customHeight="1" x14ac:dyDescent="0.3">
      <c r="B484" s="548" t="s">
        <v>761</v>
      </c>
      <c r="C484" s="548"/>
      <c r="D484" s="548"/>
      <c r="E484" s="548"/>
    </row>
    <row r="485" spans="2:5" x14ac:dyDescent="0.3">
      <c r="B485" s="384" t="s">
        <v>0</v>
      </c>
      <c r="C485" s="384">
        <v>2020</v>
      </c>
      <c r="D485" s="384">
        <v>2021</v>
      </c>
      <c r="E485" s="384">
        <v>2022</v>
      </c>
    </row>
    <row r="486" spans="2:5" x14ac:dyDescent="0.3">
      <c r="B486" s="33" t="s">
        <v>69</v>
      </c>
      <c r="C486" s="16">
        <v>234</v>
      </c>
      <c r="D486" s="16">
        <v>63</v>
      </c>
      <c r="E486" s="16">
        <v>109</v>
      </c>
    </row>
    <row r="487" spans="2:5" x14ac:dyDescent="0.3">
      <c r="B487" s="33" t="s">
        <v>71</v>
      </c>
      <c r="C487" s="16">
        <v>74</v>
      </c>
      <c r="D487" s="16">
        <v>11</v>
      </c>
      <c r="E487" s="16">
        <v>20</v>
      </c>
    </row>
    <row r="488" spans="2:5" x14ac:dyDescent="0.3">
      <c r="B488" s="33" t="s">
        <v>72</v>
      </c>
      <c r="C488" s="16">
        <v>300</v>
      </c>
      <c r="D488" s="16">
        <v>68</v>
      </c>
      <c r="E488" s="16">
        <v>126</v>
      </c>
    </row>
    <row r="489" spans="2:5" x14ac:dyDescent="0.3">
      <c r="B489" s="33" t="s">
        <v>73</v>
      </c>
      <c r="C489" s="16">
        <v>467</v>
      </c>
      <c r="D489" s="16">
        <v>144</v>
      </c>
      <c r="E489" s="16">
        <v>301</v>
      </c>
    </row>
    <row r="490" spans="2:5" x14ac:dyDescent="0.3">
      <c r="B490" s="33" t="s">
        <v>74</v>
      </c>
      <c r="C490" s="16">
        <v>66</v>
      </c>
      <c r="D490" s="16">
        <v>17</v>
      </c>
      <c r="E490" s="16">
        <v>20</v>
      </c>
    </row>
    <row r="491" spans="2:5" x14ac:dyDescent="0.3">
      <c r="B491" s="33" t="s">
        <v>75</v>
      </c>
      <c r="C491" s="16">
        <v>98</v>
      </c>
      <c r="D491" s="16">
        <v>17</v>
      </c>
      <c r="E491" s="16">
        <v>24</v>
      </c>
    </row>
    <row r="492" spans="2:5" x14ac:dyDescent="0.3">
      <c r="B492" s="33" t="s">
        <v>167</v>
      </c>
      <c r="C492" s="16">
        <v>163</v>
      </c>
      <c r="D492" s="16">
        <v>32</v>
      </c>
      <c r="E492" s="16">
        <v>37</v>
      </c>
    </row>
    <row r="493" spans="2:5" x14ac:dyDescent="0.3">
      <c r="B493" s="33" t="s">
        <v>77</v>
      </c>
      <c r="C493" s="16">
        <v>97</v>
      </c>
      <c r="D493" s="16">
        <v>8</v>
      </c>
      <c r="E493" s="16">
        <v>16</v>
      </c>
    </row>
    <row r="494" spans="2:5" x14ac:dyDescent="0.3">
      <c r="B494" s="33" t="s">
        <v>78</v>
      </c>
      <c r="C494" s="16">
        <v>144</v>
      </c>
      <c r="D494" s="16">
        <v>29</v>
      </c>
      <c r="E494" s="16">
        <v>39</v>
      </c>
    </row>
    <row r="495" spans="2:5" x14ac:dyDescent="0.3">
      <c r="B495" s="33" t="s">
        <v>168</v>
      </c>
      <c r="C495" s="16">
        <v>543</v>
      </c>
      <c r="D495" s="16">
        <v>179</v>
      </c>
      <c r="E495" s="16">
        <v>321</v>
      </c>
    </row>
    <row r="496" spans="2:5" x14ac:dyDescent="0.3">
      <c r="B496" s="33" t="s">
        <v>80</v>
      </c>
      <c r="C496" s="16">
        <v>167</v>
      </c>
      <c r="D496" s="16">
        <v>29</v>
      </c>
      <c r="E496" s="16">
        <v>84</v>
      </c>
    </row>
    <row r="497" spans="2:5" x14ac:dyDescent="0.3">
      <c r="B497" s="33" t="s">
        <v>81</v>
      </c>
      <c r="C497" s="16">
        <v>566</v>
      </c>
      <c r="D497" s="16">
        <v>199</v>
      </c>
      <c r="E497" s="16">
        <v>280</v>
      </c>
    </row>
    <row r="498" spans="2:5" x14ac:dyDescent="0.3">
      <c r="B498" s="33" t="s">
        <v>82</v>
      </c>
      <c r="C498" s="16">
        <v>129</v>
      </c>
      <c r="D498" s="16">
        <v>25</v>
      </c>
      <c r="E498" s="16">
        <v>41</v>
      </c>
    </row>
    <row r="499" spans="2:5" x14ac:dyDescent="0.3">
      <c r="B499" s="33" t="s">
        <v>83</v>
      </c>
      <c r="C499" s="16">
        <v>344</v>
      </c>
      <c r="D499" s="16">
        <v>84</v>
      </c>
      <c r="E499" s="16">
        <v>164</v>
      </c>
    </row>
    <row r="500" spans="2:5" x14ac:dyDescent="0.3">
      <c r="B500" s="33" t="s">
        <v>37</v>
      </c>
      <c r="C500" s="16">
        <v>2051</v>
      </c>
      <c r="D500" s="16">
        <v>489</v>
      </c>
      <c r="E500" s="16">
        <v>650</v>
      </c>
    </row>
    <row r="501" spans="2:5" x14ac:dyDescent="0.3">
      <c r="B501" s="33" t="s">
        <v>84</v>
      </c>
      <c r="C501" s="16">
        <v>42</v>
      </c>
      <c r="D501" s="16">
        <v>10</v>
      </c>
      <c r="E501" s="16">
        <v>17</v>
      </c>
    </row>
    <row r="502" spans="2:5" x14ac:dyDescent="0.3">
      <c r="B502" s="33" t="s">
        <v>85</v>
      </c>
      <c r="C502" s="16">
        <v>423</v>
      </c>
      <c r="D502" s="16">
        <v>87</v>
      </c>
      <c r="E502" s="16">
        <v>145</v>
      </c>
    </row>
    <row r="503" spans="2:5" x14ac:dyDescent="0.3">
      <c r="B503" s="33" t="s">
        <v>86</v>
      </c>
      <c r="C503" s="16">
        <v>29</v>
      </c>
      <c r="D503" s="16">
        <v>6</v>
      </c>
      <c r="E503" s="16">
        <v>2</v>
      </c>
    </row>
    <row r="504" spans="2:5" x14ac:dyDescent="0.3">
      <c r="B504" s="33" t="s">
        <v>87</v>
      </c>
      <c r="C504" s="16">
        <v>288</v>
      </c>
      <c r="D504" s="16">
        <v>51</v>
      </c>
      <c r="E504" s="16">
        <v>69</v>
      </c>
    </row>
    <row r="505" spans="2:5" x14ac:dyDescent="0.3">
      <c r="B505" s="33" t="s">
        <v>88</v>
      </c>
      <c r="C505" s="16">
        <v>188</v>
      </c>
      <c r="D505" s="16">
        <v>35</v>
      </c>
      <c r="E505" s="16">
        <v>53</v>
      </c>
    </row>
    <row r="506" spans="2:5" x14ac:dyDescent="0.3">
      <c r="B506" s="33" t="s">
        <v>89</v>
      </c>
      <c r="C506" s="16">
        <v>56</v>
      </c>
      <c r="D506" s="16">
        <v>16</v>
      </c>
      <c r="E506" s="16">
        <v>17</v>
      </c>
    </row>
    <row r="507" spans="2:5" x14ac:dyDescent="0.3">
      <c r="B507" s="33" t="s">
        <v>90</v>
      </c>
      <c r="C507" s="16">
        <v>40</v>
      </c>
      <c r="D507" s="16">
        <v>3</v>
      </c>
      <c r="E507" s="16">
        <v>27</v>
      </c>
    </row>
    <row r="508" spans="2:5" x14ac:dyDescent="0.3">
      <c r="B508" s="33" t="s">
        <v>91</v>
      </c>
      <c r="C508" s="16">
        <v>113</v>
      </c>
      <c r="D508" s="16">
        <v>28</v>
      </c>
      <c r="E508" s="16">
        <v>36</v>
      </c>
    </row>
    <row r="509" spans="2:5" x14ac:dyDescent="0.3">
      <c r="B509" s="33" t="s">
        <v>92</v>
      </c>
      <c r="C509" s="16">
        <v>197</v>
      </c>
      <c r="D509" s="16">
        <v>37</v>
      </c>
      <c r="E509" s="16">
        <v>61</v>
      </c>
    </row>
    <row r="510" spans="2:5" x14ac:dyDescent="0.3">
      <c r="B510" s="33" t="s">
        <v>93</v>
      </c>
      <c r="C510" s="16">
        <v>3098</v>
      </c>
      <c r="D510" s="16">
        <v>762</v>
      </c>
      <c r="E510" s="16">
        <v>1204</v>
      </c>
    </row>
    <row r="511" spans="2:5" x14ac:dyDescent="0.3">
      <c r="B511" s="33" t="s">
        <v>94</v>
      </c>
      <c r="C511" s="16">
        <v>176</v>
      </c>
      <c r="D511" s="16">
        <v>43</v>
      </c>
      <c r="E511" s="16">
        <v>52</v>
      </c>
    </row>
    <row r="512" spans="2:5" x14ac:dyDescent="0.3">
      <c r="B512" s="33" t="s">
        <v>95</v>
      </c>
      <c r="C512" s="16">
        <v>120</v>
      </c>
      <c r="D512" s="16">
        <v>28</v>
      </c>
      <c r="E512" s="16">
        <v>36</v>
      </c>
    </row>
    <row r="513" spans="2:5" x14ac:dyDescent="0.3">
      <c r="B513" s="33" t="s">
        <v>96</v>
      </c>
      <c r="C513" s="16">
        <v>585</v>
      </c>
      <c r="D513" s="16">
        <v>135</v>
      </c>
      <c r="E513" s="16">
        <v>241</v>
      </c>
    </row>
    <row r="514" spans="2:5" x14ac:dyDescent="0.3">
      <c r="B514" s="33" t="s">
        <v>97</v>
      </c>
      <c r="C514" s="16">
        <v>248</v>
      </c>
      <c r="D514" s="16">
        <v>41</v>
      </c>
      <c r="E514" s="16">
        <v>61</v>
      </c>
    </row>
    <row r="515" spans="2:5" x14ac:dyDescent="0.3">
      <c r="B515" s="33" t="s">
        <v>98</v>
      </c>
      <c r="C515" s="16">
        <v>244</v>
      </c>
      <c r="D515" s="16">
        <v>61</v>
      </c>
      <c r="E515" s="16">
        <v>82</v>
      </c>
    </row>
    <row r="516" spans="2:5" x14ac:dyDescent="0.3">
      <c r="B516" s="33" t="s">
        <v>99</v>
      </c>
      <c r="C516" s="16">
        <v>554</v>
      </c>
      <c r="D516" s="16">
        <v>134</v>
      </c>
      <c r="E516" s="16">
        <v>204</v>
      </c>
    </row>
    <row r="517" spans="2:5" x14ac:dyDescent="0.3">
      <c r="B517" s="33" t="s">
        <v>100</v>
      </c>
      <c r="C517" s="16">
        <v>170</v>
      </c>
      <c r="D517" s="16">
        <v>28</v>
      </c>
      <c r="E517" s="16">
        <v>37</v>
      </c>
    </row>
    <row r="518" spans="2:5" x14ac:dyDescent="0.3">
      <c r="B518" s="33" t="s">
        <v>101</v>
      </c>
      <c r="C518" s="16">
        <v>723</v>
      </c>
      <c r="D518" s="16">
        <v>181</v>
      </c>
      <c r="E518" s="16">
        <v>308</v>
      </c>
    </row>
    <row r="519" spans="2:5" x14ac:dyDescent="0.3">
      <c r="B519" s="33" t="s">
        <v>102</v>
      </c>
      <c r="C519" s="16">
        <v>45</v>
      </c>
      <c r="D519" s="16">
        <v>8</v>
      </c>
      <c r="E519" s="16">
        <v>11</v>
      </c>
    </row>
    <row r="520" spans="2:5" x14ac:dyDescent="0.3">
      <c r="B520" s="33" t="s">
        <v>103</v>
      </c>
      <c r="C520" s="16">
        <v>68</v>
      </c>
      <c r="D520" s="16">
        <v>6</v>
      </c>
      <c r="E520" s="16">
        <v>17</v>
      </c>
    </row>
    <row r="521" spans="2:5" x14ac:dyDescent="0.3">
      <c r="B521" s="33" t="s">
        <v>104</v>
      </c>
      <c r="C521" s="16">
        <v>34</v>
      </c>
      <c r="D521" s="16">
        <v>5</v>
      </c>
      <c r="E521" s="16">
        <v>20</v>
      </c>
    </row>
    <row r="522" spans="2:5" x14ac:dyDescent="0.3">
      <c r="B522" s="33" t="s">
        <v>105</v>
      </c>
      <c r="C522" s="16">
        <v>25</v>
      </c>
      <c r="D522" s="16">
        <v>3</v>
      </c>
      <c r="E522" s="16">
        <v>2</v>
      </c>
    </row>
    <row r="523" spans="2:5" x14ac:dyDescent="0.3">
      <c r="B523" s="384" t="s">
        <v>41</v>
      </c>
      <c r="C523" s="383">
        <f>SUM(C486:C522)</f>
        <v>12909</v>
      </c>
      <c r="D523" s="383">
        <f t="shared" ref="D523:E523" si="8">SUM(D486:D522)</f>
        <v>3102</v>
      </c>
      <c r="E523" s="383">
        <f t="shared" si="8"/>
        <v>4934</v>
      </c>
    </row>
    <row r="524" spans="2:5" x14ac:dyDescent="0.3">
      <c r="B524" s="606" t="s">
        <v>440</v>
      </c>
      <c r="C524" s="546"/>
      <c r="D524" s="546"/>
      <c r="E524" s="546"/>
    </row>
    <row r="526" spans="2:5" ht="40.5" customHeight="1" x14ac:dyDescent="0.3">
      <c r="B526" s="548" t="s">
        <v>762</v>
      </c>
      <c r="C526" s="548"/>
      <c r="D526" s="548"/>
      <c r="E526" s="548"/>
    </row>
    <row r="527" spans="2:5" x14ac:dyDescent="0.3">
      <c r="B527" s="36" t="s">
        <v>50</v>
      </c>
      <c r="C527" s="36">
        <v>2920</v>
      </c>
      <c r="D527" s="36">
        <v>2021</v>
      </c>
      <c r="E527" s="36">
        <v>2022</v>
      </c>
    </row>
    <row r="528" spans="2:5" x14ac:dyDescent="0.3">
      <c r="B528" s="33" t="s">
        <v>41</v>
      </c>
      <c r="C528" s="16">
        <v>12909</v>
      </c>
      <c r="D528" s="16">
        <v>3102</v>
      </c>
      <c r="E528" s="16">
        <v>4934</v>
      </c>
    </row>
    <row r="529" spans="2:5" x14ac:dyDescent="0.3">
      <c r="B529" s="606" t="s">
        <v>440</v>
      </c>
      <c r="C529" s="546"/>
      <c r="D529" s="546"/>
      <c r="E529" s="546"/>
    </row>
  </sheetData>
  <mergeCells count="123">
    <mergeCell ref="J120:K120"/>
    <mergeCell ref="AC162:AD162"/>
    <mergeCell ref="AB120:AC120"/>
    <mergeCell ref="B246:C246"/>
    <mergeCell ref="M162:N162"/>
    <mergeCell ref="B35:D35"/>
    <mergeCell ref="B38:B39"/>
    <mergeCell ref="B68:F68"/>
    <mergeCell ref="B53:E53"/>
    <mergeCell ref="B58:E58"/>
    <mergeCell ref="O162:P162"/>
    <mergeCell ref="K162:L162"/>
    <mergeCell ref="L120:M120"/>
    <mergeCell ref="B69:B70"/>
    <mergeCell ref="B45:C45"/>
    <mergeCell ref="M204:N204"/>
    <mergeCell ref="O204:P204"/>
    <mergeCell ref="K204:L204"/>
    <mergeCell ref="I162:J162"/>
    <mergeCell ref="B74:F74"/>
    <mergeCell ref="F69:F70"/>
    <mergeCell ref="D77:D78"/>
    <mergeCell ref="N120:O120"/>
    <mergeCell ref="P120:Q120"/>
    <mergeCell ref="B119:AF119"/>
    <mergeCell ref="R120:S120"/>
    <mergeCell ref="T120:U120"/>
    <mergeCell ref="B60:C60"/>
    <mergeCell ref="B243:E243"/>
    <mergeCell ref="E20:F20"/>
    <mergeCell ref="B11:D11"/>
    <mergeCell ref="B43:D43"/>
    <mergeCell ref="B26:C26"/>
    <mergeCell ref="B29:B30"/>
    <mergeCell ref="C38:D38"/>
    <mergeCell ref="B28:C28"/>
    <mergeCell ref="B37:D37"/>
    <mergeCell ref="B161:AE161"/>
    <mergeCell ref="W204:X204"/>
    <mergeCell ref="W162:X162"/>
    <mergeCell ref="S204:T204"/>
    <mergeCell ref="U204:V204"/>
    <mergeCell ref="Q162:R162"/>
    <mergeCell ref="Q204:R204"/>
    <mergeCell ref="Y162:Z162"/>
    <mergeCell ref="AA204:AB204"/>
    <mergeCell ref="AC204:AD204"/>
    <mergeCell ref="AD120:AE120"/>
    <mergeCell ref="V120:W120"/>
    <mergeCell ref="X120:Y120"/>
    <mergeCell ref="Z120:AA120"/>
    <mergeCell ref="B2:D2"/>
    <mergeCell ref="B117:C117"/>
    <mergeCell ref="B162:B163"/>
    <mergeCell ref="C162:D162"/>
    <mergeCell ref="B289:E289"/>
    <mergeCell ref="B526:E526"/>
    <mergeCell ref="B434:F434"/>
    <mergeCell ref="B12:B13"/>
    <mergeCell ref="B103:E103"/>
    <mergeCell ref="B111:C111"/>
    <mergeCell ref="B82:D82"/>
    <mergeCell ref="B109:E109"/>
    <mergeCell ref="F120:G120"/>
    <mergeCell ref="B17:D17"/>
    <mergeCell ref="C12:D12"/>
    <mergeCell ref="B120:B121"/>
    <mergeCell ref="B20:B21"/>
    <mergeCell ref="G162:H162"/>
    <mergeCell ref="E162:F162"/>
    <mergeCell ref="C120:D120"/>
    <mergeCell ref="B105:E106"/>
    <mergeCell ref="B3:B4"/>
    <mergeCell ref="C69:E69"/>
    <mergeCell ref="B76:D76"/>
    <mergeCell ref="B529:E529"/>
    <mergeCell ref="B303:E303"/>
    <mergeCell ref="B390:D390"/>
    <mergeCell ref="B291:E291"/>
    <mergeCell ref="B292:B293"/>
    <mergeCell ref="B204:B205"/>
    <mergeCell ref="C204:D204"/>
    <mergeCell ref="E204:F204"/>
    <mergeCell ref="B278:K278"/>
    <mergeCell ref="B301:E301"/>
    <mergeCell ref="F279:H279"/>
    <mergeCell ref="C279:E279"/>
    <mergeCell ref="B484:E484"/>
    <mergeCell ref="I279:K279"/>
    <mergeCell ref="B247:C247"/>
    <mergeCell ref="B524:E524"/>
    <mergeCell ref="B348:D348"/>
    <mergeCell ref="B343:D343"/>
    <mergeCell ref="B474:E474"/>
    <mergeCell ref="B262:C262"/>
    <mergeCell ref="B263:C263"/>
    <mergeCell ref="B270:C270"/>
    <mergeCell ref="B271:C271"/>
    <mergeCell ref="B350:F350"/>
    <mergeCell ref="B476:E476"/>
    <mergeCell ref="B77:B78"/>
    <mergeCell ref="C3:D3"/>
    <mergeCell ref="H120:I120"/>
    <mergeCell ref="G204:H204"/>
    <mergeCell ref="I204:J204"/>
    <mergeCell ref="C20:D20"/>
    <mergeCell ref="B84:E84"/>
    <mergeCell ref="B432:D432"/>
    <mergeCell ref="B345:E345"/>
    <mergeCell ref="B392:F392"/>
    <mergeCell ref="B51:C51"/>
    <mergeCell ref="B203:AE203"/>
    <mergeCell ref="AA162:AB162"/>
    <mergeCell ref="S162:T162"/>
    <mergeCell ref="C77:C78"/>
    <mergeCell ref="B159:E159"/>
    <mergeCell ref="U162:V162"/>
    <mergeCell ref="Y204:Z204"/>
    <mergeCell ref="B254:C254"/>
    <mergeCell ref="B255:C255"/>
    <mergeCell ref="B9:D9"/>
    <mergeCell ref="B19:F19"/>
    <mergeCell ref="B201:E20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19"/>
  <sheetViews>
    <sheetView workbookViewId="0">
      <selection activeCell="A107" sqref="A107"/>
    </sheetView>
  </sheetViews>
  <sheetFormatPr defaultColWidth="10" defaultRowHeight="13" x14ac:dyDescent="0.35"/>
  <cols>
    <col min="1" max="1" width="10" style="32"/>
    <col min="2" max="2" width="17.81640625" style="32" customWidth="1"/>
    <col min="3" max="16384" width="10" style="32"/>
  </cols>
  <sheetData>
    <row r="1" spans="2:8" ht="14" x14ac:dyDescent="0.35">
      <c r="B1" s="481" t="s">
        <v>860</v>
      </c>
    </row>
    <row r="2" spans="2:8" ht="39.5" customHeight="1" x14ac:dyDescent="0.3">
      <c r="B2" s="548" t="s">
        <v>763</v>
      </c>
      <c r="C2" s="548"/>
      <c r="D2" s="548"/>
      <c r="E2" s="548"/>
      <c r="F2" s="548"/>
      <c r="G2" s="548"/>
      <c r="H2" s="548"/>
    </row>
    <row r="3" spans="2:8" x14ac:dyDescent="0.3">
      <c r="B3" s="684" t="s">
        <v>0</v>
      </c>
      <c r="C3" s="502">
        <v>2020</v>
      </c>
      <c r="D3" s="504"/>
      <c r="E3" s="502">
        <v>2021</v>
      </c>
      <c r="F3" s="504"/>
      <c r="G3" s="502">
        <v>2022</v>
      </c>
      <c r="H3" s="504"/>
    </row>
    <row r="4" spans="2:8" x14ac:dyDescent="0.35">
      <c r="B4" s="685"/>
      <c r="C4" s="684" t="s">
        <v>40</v>
      </c>
      <c r="D4" s="684" t="s">
        <v>39</v>
      </c>
      <c r="E4" s="684" t="s">
        <v>40</v>
      </c>
      <c r="F4" s="684" t="s">
        <v>39</v>
      </c>
      <c r="G4" s="684" t="s">
        <v>40</v>
      </c>
      <c r="H4" s="684" t="s">
        <v>39</v>
      </c>
    </row>
    <row r="5" spans="2:8" x14ac:dyDescent="0.35">
      <c r="B5" s="686"/>
      <c r="C5" s="686"/>
      <c r="D5" s="686"/>
      <c r="E5" s="686"/>
      <c r="F5" s="686"/>
      <c r="G5" s="686"/>
      <c r="H5" s="686"/>
    </row>
    <row r="6" spans="2:8" x14ac:dyDescent="0.3">
      <c r="B6" s="150" t="s">
        <v>1</v>
      </c>
      <c r="C6" s="33">
        <v>356</v>
      </c>
      <c r="D6" s="33">
        <v>394</v>
      </c>
      <c r="E6" s="33">
        <v>629</v>
      </c>
      <c r="F6" s="33">
        <v>660</v>
      </c>
      <c r="G6" s="33">
        <v>1025</v>
      </c>
      <c r="H6" s="33">
        <v>1077</v>
      </c>
    </row>
    <row r="7" spans="2:8" x14ac:dyDescent="0.3">
      <c r="B7" s="150" t="s">
        <v>2</v>
      </c>
      <c r="C7" s="33">
        <v>234</v>
      </c>
      <c r="D7" s="33">
        <v>261</v>
      </c>
      <c r="E7" s="33">
        <v>224</v>
      </c>
      <c r="F7" s="33">
        <v>256</v>
      </c>
      <c r="G7" s="33">
        <v>325</v>
      </c>
      <c r="H7" s="33">
        <v>232</v>
      </c>
    </row>
    <row r="8" spans="2:8" x14ac:dyDescent="0.3">
      <c r="B8" s="150" t="s">
        <v>44</v>
      </c>
      <c r="C8" s="33">
        <v>104</v>
      </c>
      <c r="D8" s="33">
        <v>122</v>
      </c>
      <c r="E8" s="33">
        <v>148</v>
      </c>
      <c r="F8" s="33">
        <v>175</v>
      </c>
      <c r="G8" s="33">
        <v>260</v>
      </c>
      <c r="H8" s="33">
        <v>206</v>
      </c>
    </row>
    <row r="9" spans="2:8" x14ac:dyDescent="0.3">
      <c r="B9" s="151" t="s">
        <v>4</v>
      </c>
      <c r="C9" s="33">
        <v>2193</v>
      </c>
      <c r="D9" s="33">
        <v>2393</v>
      </c>
      <c r="E9" s="33">
        <v>3324</v>
      </c>
      <c r="F9" s="33">
        <v>3522</v>
      </c>
      <c r="G9" s="33">
        <v>2427</v>
      </c>
      <c r="H9" s="33">
        <v>2650</v>
      </c>
    </row>
    <row r="10" spans="2:8" x14ac:dyDescent="0.3">
      <c r="B10" s="150" t="s">
        <v>5</v>
      </c>
      <c r="C10" s="33">
        <v>332</v>
      </c>
      <c r="D10" s="33">
        <v>359</v>
      </c>
      <c r="E10" s="33">
        <v>345</v>
      </c>
      <c r="F10" s="33">
        <v>306</v>
      </c>
      <c r="G10" s="33">
        <v>245</v>
      </c>
      <c r="H10" s="33">
        <v>390</v>
      </c>
    </row>
    <row r="11" spans="2:8" x14ac:dyDescent="0.3">
      <c r="B11" s="150" t="s">
        <v>6</v>
      </c>
      <c r="C11" s="33">
        <v>122</v>
      </c>
      <c r="D11" s="33">
        <v>134</v>
      </c>
      <c r="E11" s="33">
        <v>131</v>
      </c>
      <c r="F11" s="33">
        <v>179</v>
      </c>
      <c r="G11" s="33">
        <v>306</v>
      </c>
      <c r="H11" s="33">
        <v>126</v>
      </c>
    </row>
    <row r="12" spans="2:8" x14ac:dyDescent="0.3">
      <c r="B12" s="150" t="s">
        <v>7</v>
      </c>
      <c r="C12" s="33">
        <v>232</v>
      </c>
      <c r="D12" s="33">
        <v>265</v>
      </c>
      <c r="E12" s="33">
        <v>296</v>
      </c>
      <c r="F12" s="33">
        <v>257</v>
      </c>
      <c r="G12" s="33">
        <v>140</v>
      </c>
      <c r="H12" s="33">
        <v>295</v>
      </c>
    </row>
    <row r="13" spans="2:8" x14ac:dyDescent="0.3">
      <c r="B13" s="150" t="s">
        <v>8</v>
      </c>
      <c r="C13" s="33">
        <v>2948</v>
      </c>
      <c r="D13" s="33">
        <v>3149</v>
      </c>
      <c r="E13" s="33">
        <v>3065</v>
      </c>
      <c r="F13" s="33">
        <v>3244</v>
      </c>
      <c r="G13" s="33">
        <v>1021</v>
      </c>
      <c r="H13" s="33">
        <v>1000</v>
      </c>
    </row>
    <row r="14" spans="2:8" x14ac:dyDescent="0.3">
      <c r="B14" s="150" t="s">
        <v>45</v>
      </c>
      <c r="C14" s="33">
        <v>44</v>
      </c>
      <c r="D14" s="33">
        <v>62</v>
      </c>
      <c r="E14" s="33">
        <v>252</v>
      </c>
      <c r="F14" s="33">
        <v>285</v>
      </c>
      <c r="G14" s="33">
        <v>130</v>
      </c>
      <c r="H14" s="33">
        <v>246</v>
      </c>
    </row>
    <row r="15" spans="2:8" x14ac:dyDescent="0.3">
      <c r="B15" s="150" t="s">
        <v>10</v>
      </c>
      <c r="C15" s="33">
        <v>242</v>
      </c>
      <c r="D15" s="33">
        <v>274</v>
      </c>
      <c r="E15" s="33">
        <v>1195</v>
      </c>
      <c r="F15" s="33">
        <v>1239</v>
      </c>
      <c r="G15" s="33">
        <v>6052</v>
      </c>
      <c r="H15" s="33">
        <v>4556</v>
      </c>
    </row>
    <row r="16" spans="2:8" x14ac:dyDescent="0.3">
      <c r="B16" s="150" t="s">
        <v>11</v>
      </c>
      <c r="C16" s="33">
        <v>1591</v>
      </c>
      <c r="D16" s="33">
        <v>1804</v>
      </c>
      <c r="E16" s="33">
        <v>1579</v>
      </c>
      <c r="F16" s="33">
        <v>1616</v>
      </c>
      <c r="G16" s="33">
        <v>1558</v>
      </c>
      <c r="H16" s="33">
        <v>1850</v>
      </c>
    </row>
    <row r="17" spans="2:8" x14ac:dyDescent="0.3">
      <c r="B17" s="150" t="s">
        <v>12</v>
      </c>
      <c r="C17" s="33">
        <v>244</v>
      </c>
      <c r="D17" s="33">
        <v>277</v>
      </c>
      <c r="E17" s="33">
        <v>197</v>
      </c>
      <c r="F17" s="33">
        <v>242</v>
      </c>
      <c r="G17" s="33">
        <v>505</v>
      </c>
      <c r="H17" s="33">
        <v>657</v>
      </c>
    </row>
    <row r="18" spans="2:8" x14ac:dyDescent="0.3">
      <c r="B18" s="150" t="s">
        <v>13</v>
      </c>
      <c r="C18" s="33">
        <v>237</v>
      </c>
      <c r="D18" s="33">
        <v>264</v>
      </c>
      <c r="E18" s="33">
        <v>293</v>
      </c>
      <c r="F18" s="33">
        <v>266</v>
      </c>
      <c r="G18" s="33">
        <v>659</v>
      </c>
      <c r="H18" s="33">
        <v>450</v>
      </c>
    </row>
    <row r="19" spans="2:8" x14ac:dyDescent="0.3">
      <c r="B19" s="150" t="s">
        <v>14</v>
      </c>
      <c r="C19" s="33">
        <v>2018</v>
      </c>
      <c r="D19" s="33">
        <v>2258</v>
      </c>
      <c r="E19" s="33">
        <v>2443</v>
      </c>
      <c r="F19" s="33">
        <v>2476</v>
      </c>
      <c r="G19" s="33">
        <v>3650</v>
      </c>
      <c r="H19" s="33">
        <v>3742</v>
      </c>
    </row>
    <row r="20" spans="2:8" x14ac:dyDescent="0.3">
      <c r="B20" s="151" t="s">
        <v>15</v>
      </c>
      <c r="C20" s="33">
        <v>496</v>
      </c>
      <c r="D20" s="33">
        <v>535</v>
      </c>
      <c r="E20" s="33">
        <v>440</v>
      </c>
      <c r="F20" s="33">
        <v>461</v>
      </c>
      <c r="G20" s="33">
        <v>674</v>
      </c>
      <c r="H20" s="33">
        <v>350</v>
      </c>
    </row>
    <row r="21" spans="2:8" x14ac:dyDescent="0.3">
      <c r="B21" s="150" t="s">
        <v>16</v>
      </c>
      <c r="C21" s="33">
        <v>379</v>
      </c>
      <c r="D21" s="33">
        <v>418</v>
      </c>
      <c r="E21" s="33">
        <v>497</v>
      </c>
      <c r="F21" s="33">
        <v>466</v>
      </c>
      <c r="G21" s="33">
        <v>260</v>
      </c>
      <c r="H21" s="33">
        <v>599</v>
      </c>
    </row>
    <row r="22" spans="2:8" x14ac:dyDescent="0.3">
      <c r="B22" s="151" t="s">
        <v>17</v>
      </c>
      <c r="C22" s="33">
        <v>261</v>
      </c>
      <c r="D22" s="33">
        <v>302</v>
      </c>
      <c r="E22" s="33">
        <v>463</v>
      </c>
      <c r="F22" s="33">
        <v>560</v>
      </c>
      <c r="G22" s="33">
        <v>666</v>
      </c>
      <c r="H22" s="33">
        <v>451</v>
      </c>
    </row>
    <row r="23" spans="2:8" x14ac:dyDescent="0.3">
      <c r="B23" s="150" t="s">
        <v>18</v>
      </c>
      <c r="C23" s="33">
        <v>7962</v>
      </c>
      <c r="D23" s="33">
        <v>8402</v>
      </c>
      <c r="E23" s="33">
        <v>9007</v>
      </c>
      <c r="F23" s="33">
        <v>9618</v>
      </c>
      <c r="G23" s="33">
        <v>3260</v>
      </c>
      <c r="H23" s="33">
        <v>5813</v>
      </c>
    </row>
    <row r="24" spans="2:8" x14ac:dyDescent="0.3">
      <c r="B24" s="150" t="s">
        <v>19</v>
      </c>
      <c r="C24" s="33">
        <v>968</v>
      </c>
      <c r="D24" s="33">
        <v>1006</v>
      </c>
      <c r="E24" s="33">
        <v>1059</v>
      </c>
      <c r="F24" s="33">
        <v>1156</v>
      </c>
      <c r="G24" s="33">
        <v>4600</v>
      </c>
      <c r="H24" s="33">
        <v>3845</v>
      </c>
    </row>
    <row r="25" spans="2:8" x14ac:dyDescent="0.3">
      <c r="B25" s="150" t="s">
        <v>20</v>
      </c>
      <c r="C25" s="33">
        <v>448</v>
      </c>
      <c r="D25" s="33">
        <v>500</v>
      </c>
      <c r="E25" s="33">
        <v>325</v>
      </c>
      <c r="F25" s="33">
        <v>377</v>
      </c>
      <c r="G25" s="33">
        <v>450</v>
      </c>
      <c r="H25" s="33">
        <v>406</v>
      </c>
    </row>
    <row r="26" spans="2:8" x14ac:dyDescent="0.3">
      <c r="B26" s="150" t="s">
        <v>21</v>
      </c>
      <c r="C26" s="33">
        <v>117</v>
      </c>
      <c r="D26" s="33">
        <v>156</v>
      </c>
      <c r="E26" s="33">
        <v>339</v>
      </c>
      <c r="F26" s="33">
        <v>391</v>
      </c>
      <c r="G26" s="33">
        <v>400</v>
      </c>
      <c r="H26" s="33">
        <v>796</v>
      </c>
    </row>
    <row r="27" spans="2:8" x14ac:dyDescent="0.3">
      <c r="B27" s="150" t="s">
        <v>22</v>
      </c>
      <c r="C27" s="33">
        <v>68</v>
      </c>
      <c r="D27" s="33">
        <v>107</v>
      </c>
      <c r="E27" s="33">
        <v>92</v>
      </c>
      <c r="F27" s="33">
        <v>122</v>
      </c>
      <c r="G27" s="33">
        <v>172</v>
      </c>
      <c r="H27" s="33">
        <v>120</v>
      </c>
    </row>
    <row r="28" spans="2:8" x14ac:dyDescent="0.3">
      <c r="B28" s="150" t="s">
        <v>23</v>
      </c>
      <c r="C28" s="33">
        <v>234</v>
      </c>
      <c r="D28" s="33">
        <v>276</v>
      </c>
      <c r="E28" s="33">
        <v>303</v>
      </c>
      <c r="F28" s="33">
        <v>339</v>
      </c>
      <c r="G28" s="33">
        <v>312</v>
      </c>
      <c r="H28" s="33">
        <v>540</v>
      </c>
    </row>
    <row r="29" spans="2:8" x14ac:dyDescent="0.3">
      <c r="B29" s="150" t="s">
        <v>24</v>
      </c>
      <c r="C29" s="33">
        <v>197</v>
      </c>
      <c r="D29" s="33">
        <v>236</v>
      </c>
      <c r="E29" s="33">
        <v>657</v>
      </c>
      <c r="F29" s="33">
        <v>695</v>
      </c>
      <c r="G29" s="33">
        <v>1222</v>
      </c>
      <c r="H29" s="33">
        <v>2572</v>
      </c>
    </row>
    <row r="30" spans="2:8" x14ac:dyDescent="0.3">
      <c r="B30" s="151" t="s">
        <v>46</v>
      </c>
      <c r="C30" s="33">
        <v>182</v>
      </c>
      <c r="D30" s="33">
        <v>220</v>
      </c>
      <c r="E30" s="33">
        <v>223</v>
      </c>
      <c r="F30" s="33">
        <v>244</v>
      </c>
      <c r="G30" s="33">
        <v>277</v>
      </c>
      <c r="H30" s="33">
        <v>290</v>
      </c>
    </row>
    <row r="31" spans="2:8" x14ac:dyDescent="0.3">
      <c r="B31" s="151" t="s">
        <v>26</v>
      </c>
      <c r="C31" s="33">
        <v>597</v>
      </c>
      <c r="D31" s="33">
        <v>634</v>
      </c>
      <c r="E31" s="33">
        <v>770</v>
      </c>
      <c r="F31" s="33">
        <v>820</v>
      </c>
      <c r="G31" s="33">
        <v>705</v>
      </c>
      <c r="H31" s="33">
        <v>1027</v>
      </c>
    </row>
    <row r="32" spans="2:8" x14ac:dyDescent="0.3">
      <c r="B32" s="150" t="s">
        <v>27</v>
      </c>
      <c r="C32" s="33">
        <v>330</v>
      </c>
      <c r="D32" s="33">
        <v>368</v>
      </c>
      <c r="E32" s="33">
        <v>360</v>
      </c>
      <c r="F32" s="33">
        <v>391</v>
      </c>
      <c r="G32" s="33">
        <v>300</v>
      </c>
      <c r="H32" s="33">
        <v>322</v>
      </c>
    </row>
    <row r="33" spans="2:8" x14ac:dyDescent="0.3">
      <c r="B33" s="150" t="s">
        <v>28</v>
      </c>
      <c r="C33" s="33">
        <v>111</v>
      </c>
      <c r="D33" s="33">
        <v>148</v>
      </c>
      <c r="E33" s="33">
        <v>208</v>
      </c>
      <c r="F33" s="33">
        <v>238</v>
      </c>
      <c r="G33" s="33">
        <v>250</v>
      </c>
      <c r="H33" s="33">
        <v>628</v>
      </c>
    </row>
    <row r="34" spans="2:8" x14ac:dyDescent="0.3">
      <c r="B34" s="151" t="s">
        <v>29</v>
      </c>
      <c r="C34" s="33">
        <v>675</v>
      </c>
      <c r="D34" s="33">
        <v>712</v>
      </c>
      <c r="E34" s="33">
        <v>840</v>
      </c>
      <c r="F34" s="33">
        <v>873</v>
      </c>
      <c r="G34" s="33">
        <v>938</v>
      </c>
      <c r="H34" s="33">
        <v>956</v>
      </c>
    </row>
    <row r="35" spans="2:8" x14ac:dyDescent="0.3">
      <c r="B35" s="151" t="s">
        <v>30</v>
      </c>
      <c r="C35" s="33">
        <v>995</v>
      </c>
      <c r="D35" s="33">
        <v>1034</v>
      </c>
      <c r="E35" s="33">
        <v>984</v>
      </c>
      <c r="F35" s="33">
        <v>1027</v>
      </c>
      <c r="G35" s="33">
        <v>1016</v>
      </c>
      <c r="H35" s="33">
        <v>1556</v>
      </c>
    </row>
    <row r="36" spans="2:8" x14ac:dyDescent="0.3">
      <c r="B36" s="151" t="s">
        <v>31</v>
      </c>
      <c r="C36" s="33">
        <v>159</v>
      </c>
      <c r="D36" s="33">
        <v>195</v>
      </c>
      <c r="E36" s="33">
        <v>178</v>
      </c>
      <c r="F36" s="33">
        <v>210</v>
      </c>
      <c r="G36" s="33">
        <v>212</v>
      </c>
      <c r="H36" s="33">
        <v>166</v>
      </c>
    </row>
    <row r="37" spans="2:8" x14ac:dyDescent="0.3">
      <c r="B37" s="150" t="s">
        <v>32</v>
      </c>
      <c r="C37" s="33">
        <v>248</v>
      </c>
      <c r="D37" s="33">
        <v>269</v>
      </c>
      <c r="E37" s="33">
        <v>252</v>
      </c>
      <c r="F37" s="33">
        <v>291</v>
      </c>
      <c r="G37" s="33">
        <v>336</v>
      </c>
      <c r="H37" s="33">
        <v>206</v>
      </c>
    </row>
    <row r="38" spans="2:8" x14ac:dyDescent="0.3">
      <c r="B38" s="150" t="s">
        <v>33</v>
      </c>
      <c r="C38" s="33">
        <v>487</v>
      </c>
      <c r="D38" s="33">
        <v>518</v>
      </c>
      <c r="E38" s="33">
        <v>480</v>
      </c>
      <c r="F38" s="33">
        <v>509</v>
      </c>
      <c r="G38" s="33">
        <v>222</v>
      </c>
      <c r="H38" s="33">
        <v>693</v>
      </c>
    </row>
    <row r="39" spans="2:8" x14ac:dyDescent="0.3">
      <c r="B39" s="150" t="s">
        <v>34</v>
      </c>
      <c r="C39" s="33">
        <v>118</v>
      </c>
      <c r="D39" s="33">
        <v>139</v>
      </c>
      <c r="E39" s="33">
        <v>203</v>
      </c>
      <c r="F39" s="33">
        <v>236</v>
      </c>
      <c r="G39" s="33">
        <v>206</v>
      </c>
      <c r="H39" s="33">
        <v>348</v>
      </c>
    </row>
    <row r="40" spans="2:8" x14ac:dyDescent="0.3">
      <c r="B40" s="150" t="s">
        <v>35</v>
      </c>
      <c r="C40" s="33">
        <v>588</v>
      </c>
      <c r="D40" s="33">
        <v>690</v>
      </c>
      <c r="E40" s="33">
        <v>604</v>
      </c>
      <c r="F40" s="33">
        <v>646</v>
      </c>
      <c r="G40" s="33">
        <v>555</v>
      </c>
      <c r="H40" s="33">
        <v>853</v>
      </c>
    </row>
    <row r="41" spans="2:8" x14ac:dyDescent="0.3">
      <c r="B41" s="150" t="s">
        <v>36</v>
      </c>
      <c r="C41" s="33">
        <v>63</v>
      </c>
      <c r="D41" s="33">
        <v>84</v>
      </c>
      <c r="E41" s="33">
        <v>129</v>
      </c>
      <c r="F41" s="33">
        <v>161</v>
      </c>
      <c r="G41" s="33">
        <v>102</v>
      </c>
      <c r="H41" s="33">
        <v>179</v>
      </c>
    </row>
    <row r="42" spans="2:8" x14ac:dyDescent="0.3">
      <c r="B42" s="150" t="s">
        <v>448</v>
      </c>
      <c r="C42" s="33">
        <v>2902</v>
      </c>
      <c r="D42" s="33">
        <v>3033</v>
      </c>
      <c r="E42" s="33">
        <v>5837</v>
      </c>
      <c r="F42" s="33">
        <v>6067</v>
      </c>
      <c r="G42" s="33">
        <v>6410</v>
      </c>
      <c r="H42" s="33">
        <v>6856</v>
      </c>
    </row>
    <row r="43" spans="2:8" x14ac:dyDescent="0.3">
      <c r="B43" s="152" t="s">
        <v>449</v>
      </c>
      <c r="C43" s="153">
        <f t="shared" ref="C43:H43" si="0">SUM(C6:C42)</f>
        <v>29482</v>
      </c>
      <c r="D43" s="153">
        <f t="shared" si="0"/>
        <v>31998</v>
      </c>
      <c r="E43" s="153">
        <f t="shared" si="0"/>
        <v>38371</v>
      </c>
      <c r="F43" s="153">
        <f t="shared" si="0"/>
        <v>40621</v>
      </c>
      <c r="G43" s="153">
        <f t="shared" si="0"/>
        <v>41848</v>
      </c>
      <c r="H43" s="153">
        <f t="shared" si="0"/>
        <v>47049</v>
      </c>
    </row>
    <row r="44" spans="2:8" x14ac:dyDescent="0.35">
      <c r="B44" s="687" t="s">
        <v>450</v>
      </c>
      <c r="C44" s="687"/>
      <c r="D44" s="687"/>
      <c r="E44" s="687"/>
      <c r="F44" s="687"/>
      <c r="G44" s="687"/>
      <c r="H44" s="687"/>
    </row>
    <row r="46" spans="2:8" ht="37.5" customHeight="1" x14ac:dyDescent="0.3">
      <c r="B46" s="548" t="s">
        <v>764</v>
      </c>
      <c r="C46" s="548"/>
      <c r="D46" s="548"/>
      <c r="E46" s="548"/>
    </row>
    <row r="47" spans="2:8" x14ac:dyDescent="0.3">
      <c r="B47" s="14" t="s">
        <v>50</v>
      </c>
      <c r="C47" s="14">
        <v>2020</v>
      </c>
      <c r="D47" s="14">
        <v>2021</v>
      </c>
      <c r="E47" s="14">
        <v>2022</v>
      </c>
    </row>
    <row r="48" spans="2:8" x14ac:dyDescent="0.3">
      <c r="B48" s="33" t="s">
        <v>41</v>
      </c>
      <c r="C48" s="98">
        <v>61480</v>
      </c>
      <c r="D48" s="98">
        <v>78992</v>
      </c>
      <c r="E48" s="98">
        <v>88897</v>
      </c>
    </row>
    <row r="49" spans="2:11" ht="15.5" customHeight="1" x14ac:dyDescent="0.3">
      <c r="B49" s="500" t="s">
        <v>450</v>
      </c>
      <c r="C49" s="500"/>
      <c r="D49" s="500"/>
      <c r="E49" s="500"/>
    </row>
    <row r="51" spans="2:11" ht="41.5" customHeight="1" x14ac:dyDescent="0.3">
      <c r="B51" s="548" t="s">
        <v>765</v>
      </c>
      <c r="C51" s="548"/>
      <c r="D51" s="548"/>
      <c r="E51" s="548"/>
      <c r="F51" s="548"/>
      <c r="G51" s="548"/>
      <c r="H51" s="548"/>
      <c r="I51" s="548"/>
      <c r="J51" s="548"/>
      <c r="K51" s="548"/>
    </row>
    <row r="52" spans="2:11" x14ac:dyDescent="0.3">
      <c r="B52" s="684" t="s">
        <v>0</v>
      </c>
      <c r="C52" s="525">
        <v>2020</v>
      </c>
      <c r="D52" s="525"/>
      <c r="E52" s="525"/>
      <c r="F52" s="525">
        <v>2021</v>
      </c>
      <c r="G52" s="525"/>
      <c r="H52" s="525"/>
      <c r="I52" s="502">
        <v>2022</v>
      </c>
      <c r="J52" s="503"/>
      <c r="K52" s="504"/>
    </row>
    <row r="53" spans="2:11" x14ac:dyDescent="0.35">
      <c r="B53" s="685"/>
      <c r="C53" s="154" t="s">
        <v>40</v>
      </c>
      <c r="D53" s="154" t="s">
        <v>39</v>
      </c>
      <c r="E53" s="154" t="s">
        <v>41</v>
      </c>
      <c r="F53" s="154" t="s">
        <v>40</v>
      </c>
      <c r="G53" s="154" t="s">
        <v>39</v>
      </c>
      <c r="H53" s="154" t="s">
        <v>41</v>
      </c>
      <c r="I53" s="154" t="s">
        <v>40</v>
      </c>
      <c r="J53" s="154" t="s">
        <v>39</v>
      </c>
      <c r="K53" s="154" t="s">
        <v>41</v>
      </c>
    </row>
    <row r="54" spans="2:11" x14ac:dyDescent="0.3">
      <c r="B54" s="150" t="s">
        <v>1</v>
      </c>
      <c r="C54" s="16">
        <v>340</v>
      </c>
      <c r="D54" s="16">
        <v>367</v>
      </c>
      <c r="E54" s="16">
        <f t="shared" ref="E54:E91" si="1">SUM(C54:D54)</f>
        <v>707</v>
      </c>
      <c r="F54" s="16">
        <v>226</v>
      </c>
      <c r="G54" s="16">
        <v>263</v>
      </c>
      <c r="H54" s="16">
        <f t="shared" ref="H54:H91" si="2">SUM(F54:G54)</f>
        <v>489</v>
      </c>
      <c r="I54" s="16">
        <v>333</v>
      </c>
      <c r="J54" s="16">
        <v>310</v>
      </c>
      <c r="K54" s="16">
        <f t="shared" ref="K54:K91" si="3">SUM(I54:J54)</f>
        <v>643</v>
      </c>
    </row>
    <row r="55" spans="2:11" x14ac:dyDescent="0.3">
      <c r="B55" s="150" t="s">
        <v>2</v>
      </c>
      <c r="C55" s="155">
        <v>130</v>
      </c>
      <c r="D55" s="16">
        <v>203</v>
      </c>
      <c r="E55" s="16">
        <f t="shared" si="1"/>
        <v>333</v>
      </c>
      <c r="F55" s="16">
        <v>148</v>
      </c>
      <c r="G55" s="16">
        <v>190</v>
      </c>
      <c r="H55" s="16">
        <f t="shared" si="2"/>
        <v>338</v>
      </c>
      <c r="I55" s="16">
        <v>125</v>
      </c>
      <c r="J55" s="16">
        <v>138</v>
      </c>
      <c r="K55" s="16">
        <f t="shared" si="3"/>
        <v>263</v>
      </c>
    </row>
    <row r="56" spans="2:11" x14ac:dyDescent="0.3">
      <c r="B56" s="150" t="s">
        <v>44</v>
      </c>
      <c r="C56" s="16">
        <v>89</v>
      </c>
      <c r="D56" s="16">
        <v>84</v>
      </c>
      <c r="E56" s="16">
        <f t="shared" si="1"/>
        <v>173</v>
      </c>
      <c r="F56" s="16">
        <v>45</v>
      </c>
      <c r="G56" s="16">
        <v>86</v>
      </c>
      <c r="H56" s="16">
        <f t="shared" si="2"/>
        <v>131</v>
      </c>
      <c r="I56" s="16">
        <v>111</v>
      </c>
      <c r="J56" s="16">
        <v>102</v>
      </c>
      <c r="K56" s="16">
        <f t="shared" si="3"/>
        <v>213</v>
      </c>
    </row>
    <row r="57" spans="2:11" x14ac:dyDescent="0.3">
      <c r="B57" s="151" t="s">
        <v>4</v>
      </c>
      <c r="C57" s="16">
        <v>1749</v>
      </c>
      <c r="D57" s="16">
        <v>1612</v>
      </c>
      <c r="E57" s="16">
        <f t="shared" si="1"/>
        <v>3361</v>
      </c>
      <c r="F57" s="16">
        <v>2328</v>
      </c>
      <c r="G57" s="16">
        <v>2600</v>
      </c>
      <c r="H57" s="16">
        <f t="shared" si="2"/>
        <v>4928</v>
      </c>
      <c r="I57" s="16">
        <v>1466</v>
      </c>
      <c r="J57" s="16">
        <v>2999</v>
      </c>
      <c r="K57" s="16">
        <f t="shared" si="3"/>
        <v>4465</v>
      </c>
    </row>
    <row r="58" spans="2:11" x14ac:dyDescent="0.3">
      <c r="B58" s="150" t="s">
        <v>5</v>
      </c>
      <c r="C58" s="155">
        <v>104</v>
      </c>
      <c r="D58" s="16">
        <v>127</v>
      </c>
      <c r="E58" s="16">
        <f t="shared" si="1"/>
        <v>231</v>
      </c>
      <c r="F58" s="16">
        <v>47</v>
      </c>
      <c r="G58" s="16">
        <v>79</v>
      </c>
      <c r="H58" s="16">
        <f t="shared" si="2"/>
        <v>126</v>
      </c>
      <c r="I58" s="16">
        <v>92</v>
      </c>
      <c r="J58" s="16">
        <v>108</v>
      </c>
      <c r="K58" s="16">
        <f t="shared" si="3"/>
        <v>200</v>
      </c>
    </row>
    <row r="59" spans="2:11" x14ac:dyDescent="0.3">
      <c r="B59" s="150" t="s">
        <v>6</v>
      </c>
      <c r="C59" s="16">
        <v>103</v>
      </c>
      <c r="D59" s="16">
        <v>48</v>
      </c>
      <c r="E59" s="16">
        <f t="shared" si="1"/>
        <v>151</v>
      </c>
      <c r="F59" s="16">
        <v>88</v>
      </c>
      <c r="G59" s="16">
        <v>124</v>
      </c>
      <c r="H59" s="16">
        <f t="shared" si="2"/>
        <v>212</v>
      </c>
      <c r="I59" s="16">
        <v>56</v>
      </c>
      <c r="J59" s="16">
        <v>62</v>
      </c>
      <c r="K59" s="16">
        <f t="shared" si="3"/>
        <v>118</v>
      </c>
    </row>
    <row r="60" spans="2:11" x14ac:dyDescent="0.3">
      <c r="B60" s="150" t="s">
        <v>7</v>
      </c>
      <c r="C60" s="16">
        <v>139</v>
      </c>
      <c r="D60" s="16">
        <v>197</v>
      </c>
      <c r="E60" s="16">
        <f t="shared" si="1"/>
        <v>336</v>
      </c>
      <c r="F60" s="16">
        <v>80</v>
      </c>
      <c r="G60" s="16">
        <v>96</v>
      </c>
      <c r="H60" s="16">
        <f t="shared" si="2"/>
        <v>176</v>
      </c>
      <c r="I60" s="16">
        <v>168</v>
      </c>
      <c r="J60" s="16">
        <v>118</v>
      </c>
      <c r="K60" s="16">
        <f t="shared" si="3"/>
        <v>286</v>
      </c>
    </row>
    <row r="61" spans="2:11" x14ac:dyDescent="0.3">
      <c r="B61" s="150" t="s">
        <v>8</v>
      </c>
      <c r="C61" s="155">
        <v>2440</v>
      </c>
      <c r="D61" s="16">
        <v>3631</v>
      </c>
      <c r="E61" s="16">
        <f t="shared" si="1"/>
        <v>6071</v>
      </c>
      <c r="F61" s="16">
        <v>636</v>
      </c>
      <c r="G61" s="16">
        <v>750</v>
      </c>
      <c r="H61" s="16">
        <f t="shared" si="2"/>
        <v>1386</v>
      </c>
      <c r="I61" s="16">
        <v>600</v>
      </c>
      <c r="J61" s="16">
        <v>1063</v>
      </c>
      <c r="K61" s="16">
        <f t="shared" si="3"/>
        <v>1663</v>
      </c>
    </row>
    <row r="62" spans="2:11" x14ac:dyDescent="0.3">
      <c r="B62" s="150" t="s">
        <v>45</v>
      </c>
      <c r="C62" s="16">
        <v>28</v>
      </c>
      <c r="D62" s="16">
        <v>54</v>
      </c>
      <c r="E62" s="16">
        <f t="shared" si="1"/>
        <v>82</v>
      </c>
      <c r="F62" s="16">
        <v>63</v>
      </c>
      <c r="G62" s="16">
        <v>99</v>
      </c>
      <c r="H62" s="16">
        <f t="shared" si="2"/>
        <v>162</v>
      </c>
      <c r="I62" s="16">
        <v>205</v>
      </c>
      <c r="J62" s="16">
        <v>99</v>
      </c>
      <c r="K62" s="16">
        <f t="shared" si="3"/>
        <v>304</v>
      </c>
    </row>
    <row r="63" spans="2:11" x14ac:dyDescent="0.3">
      <c r="B63" s="150" t="s">
        <v>10</v>
      </c>
      <c r="C63" s="16">
        <v>150</v>
      </c>
      <c r="D63" s="16">
        <v>301</v>
      </c>
      <c r="E63" s="16">
        <f t="shared" si="1"/>
        <v>451</v>
      </c>
      <c r="F63" s="16">
        <v>781</v>
      </c>
      <c r="G63" s="16">
        <v>895</v>
      </c>
      <c r="H63" s="16">
        <f t="shared" si="2"/>
        <v>1676</v>
      </c>
      <c r="I63" s="16">
        <v>2207</v>
      </c>
      <c r="J63" s="16">
        <v>1020</v>
      </c>
      <c r="K63" s="16">
        <f t="shared" si="3"/>
        <v>3227</v>
      </c>
    </row>
    <row r="64" spans="2:11" x14ac:dyDescent="0.3">
      <c r="B64" s="150" t="s">
        <v>11</v>
      </c>
      <c r="C64" s="155">
        <v>1512</v>
      </c>
      <c r="D64" s="16">
        <v>1583</v>
      </c>
      <c r="E64" s="16">
        <f t="shared" si="1"/>
        <v>3095</v>
      </c>
      <c r="F64" s="16">
        <v>1127</v>
      </c>
      <c r="G64" s="16">
        <v>1960</v>
      </c>
      <c r="H64" s="16">
        <f t="shared" si="2"/>
        <v>3087</v>
      </c>
      <c r="I64" s="16">
        <v>1170</v>
      </c>
      <c r="J64" s="16">
        <v>1991</v>
      </c>
      <c r="K64" s="16">
        <f t="shared" si="3"/>
        <v>3161</v>
      </c>
    </row>
    <row r="65" spans="2:11" x14ac:dyDescent="0.3">
      <c r="B65" s="150" t="s">
        <v>12</v>
      </c>
      <c r="C65" s="16">
        <v>138</v>
      </c>
      <c r="D65" s="16">
        <v>155</v>
      </c>
      <c r="E65" s="16">
        <f t="shared" si="1"/>
        <v>293</v>
      </c>
      <c r="F65" s="16">
        <v>101</v>
      </c>
      <c r="G65" s="16">
        <v>139</v>
      </c>
      <c r="H65" s="16">
        <f t="shared" si="2"/>
        <v>240</v>
      </c>
      <c r="I65" s="16">
        <v>156</v>
      </c>
      <c r="J65" s="16">
        <v>109</v>
      </c>
      <c r="K65" s="16">
        <f t="shared" si="3"/>
        <v>265</v>
      </c>
    </row>
    <row r="66" spans="2:11" x14ac:dyDescent="0.3">
      <c r="B66" s="150" t="s">
        <v>13</v>
      </c>
      <c r="C66" s="16">
        <v>189</v>
      </c>
      <c r="D66" s="16">
        <v>182</v>
      </c>
      <c r="E66" s="16">
        <f t="shared" si="1"/>
        <v>371</v>
      </c>
      <c r="F66" s="16">
        <v>86</v>
      </c>
      <c r="G66" s="16">
        <v>99</v>
      </c>
      <c r="H66" s="16">
        <f t="shared" si="2"/>
        <v>185</v>
      </c>
      <c r="I66" s="16">
        <v>340</v>
      </c>
      <c r="J66" s="16">
        <v>360</v>
      </c>
      <c r="K66" s="16">
        <f t="shared" si="3"/>
        <v>700</v>
      </c>
    </row>
    <row r="67" spans="2:11" x14ac:dyDescent="0.3">
      <c r="B67" s="150" t="s">
        <v>14</v>
      </c>
      <c r="C67" s="155">
        <v>439</v>
      </c>
      <c r="D67" s="16">
        <v>2277</v>
      </c>
      <c r="E67" s="16">
        <f t="shared" si="1"/>
        <v>2716</v>
      </c>
      <c r="F67" s="16">
        <v>1186</v>
      </c>
      <c r="G67" s="16">
        <v>1360</v>
      </c>
      <c r="H67" s="16">
        <f t="shared" si="2"/>
        <v>2546</v>
      </c>
      <c r="I67" s="16">
        <v>2359</v>
      </c>
      <c r="J67" s="16">
        <v>1250</v>
      </c>
      <c r="K67" s="16">
        <f t="shared" si="3"/>
        <v>3609</v>
      </c>
    </row>
    <row r="68" spans="2:11" x14ac:dyDescent="0.3">
      <c r="B68" s="151" t="s">
        <v>15</v>
      </c>
      <c r="C68" s="16">
        <v>352</v>
      </c>
      <c r="D68" s="16">
        <v>433</v>
      </c>
      <c r="E68" s="16">
        <f t="shared" si="1"/>
        <v>785</v>
      </c>
      <c r="F68" s="16">
        <v>242</v>
      </c>
      <c r="G68" s="16">
        <v>380</v>
      </c>
      <c r="H68" s="16">
        <f t="shared" si="2"/>
        <v>622</v>
      </c>
      <c r="I68" s="16">
        <v>260</v>
      </c>
      <c r="J68" s="16">
        <v>386</v>
      </c>
      <c r="K68" s="16">
        <f t="shared" si="3"/>
        <v>646</v>
      </c>
    </row>
    <row r="69" spans="2:11" x14ac:dyDescent="0.3">
      <c r="B69" s="150" t="s">
        <v>16</v>
      </c>
      <c r="C69" s="16">
        <v>384</v>
      </c>
      <c r="D69" s="16">
        <v>390</v>
      </c>
      <c r="E69" s="16">
        <f t="shared" si="1"/>
        <v>774</v>
      </c>
      <c r="F69" s="16">
        <v>369</v>
      </c>
      <c r="G69" s="16">
        <v>415</v>
      </c>
      <c r="H69" s="16">
        <f t="shared" si="2"/>
        <v>784</v>
      </c>
      <c r="I69" s="16">
        <v>500</v>
      </c>
      <c r="J69" s="16">
        <v>322</v>
      </c>
      <c r="K69" s="16">
        <f t="shared" si="3"/>
        <v>822</v>
      </c>
    </row>
    <row r="70" spans="2:11" x14ac:dyDescent="0.3">
      <c r="B70" s="151" t="s">
        <v>17</v>
      </c>
      <c r="C70" s="155">
        <v>158</v>
      </c>
      <c r="D70" s="16">
        <v>163</v>
      </c>
      <c r="E70" s="16">
        <f t="shared" si="1"/>
        <v>321</v>
      </c>
      <c r="F70" s="16">
        <v>229</v>
      </c>
      <c r="G70" s="16">
        <v>269</v>
      </c>
      <c r="H70" s="16">
        <f t="shared" si="2"/>
        <v>498</v>
      </c>
      <c r="I70" s="16">
        <v>51</v>
      </c>
      <c r="J70" s="16">
        <v>45</v>
      </c>
      <c r="K70" s="16">
        <f t="shared" si="3"/>
        <v>96</v>
      </c>
    </row>
    <row r="71" spans="2:11" x14ac:dyDescent="0.3">
      <c r="B71" s="150" t="s">
        <v>18</v>
      </c>
      <c r="C71" s="16">
        <v>3445</v>
      </c>
      <c r="D71" s="16">
        <v>4218</v>
      </c>
      <c r="E71" s="16">
        <f t="shared" si="1"/>
        <v>7663</v>
      </c>
      <c r="F71" s="16">
        <v>1425</v>
      </c>
      <c r="G71" s="16">
        <v>1889</v>
      </c>
      <c r="H71" s="16">
        <f t="shared" si="2"/>
        <v>3314</v>
      </c>
      <c r="I71" s="16">
        <v>2280</v>
      </c>
      <c r="J71" s="16">
        <v>1300</v>
      </c>
      <c r="K71" s="16">
        <f t="shared" si="3"/>
        <v>3580</v>
      </c>
    </row>
    <row r="72" spans="2:11" x14ac:dyDescent="0.3">
      <c r="B72" s="150" t="s">
        <v>19</v>
      </c>
      <c r="C72" s="16">
        <v>503</v>
      </c>
      <c r="D72" s="16">
        <v>746</v>
      </c>
      <c r="E72" s="16">
        <f t="shared" si="1"/>
        <v>1249</v>
      </c>
      <c r="F72" s="16">
        <v>690</v>
      </c>
      <c r="G72" s="16">
        <v>822</v>
      </c>
      <c r="H72" s="16">
        <f t="shared" si="2"/>
        <v>1512</v>
      </c>
      <c r="I72" s="16">
        <v>1650</v>
      </c>
      <c r="J72" s="16">
        <v>1952</v>
      </c>
      <c r="K72" s="16">
        <f t="shared" si="3"/>
        <v>3602</v>
      </c>
    </row>
    <row r="73" spans="2:11" x14ac:dyDescent="0.3">
      <c r="B73" s="150" t="s">
        <v>20</v>
      </c>
      <c r="C73" s="155">
        <v>273</v>
      </c>
      <c r="D73" s="16">
        <v>259</v>
      </c>
      <c r="E73" s="16">
        <f t="shared" si="1"/>
        <v>532</v>
      </c>
      <c r="F73" s="16">
        <v>182</v>
      </c>
      <c r="G73" s="16">
        <v>279</v>
      </c>
      <c r="H73" s="16">
        <f t="shared" si="2"/>
        <v>461</v>
      </c>
      <c r="I73" s="16">
        <v>297</v>
      </c>
      <c r="J73" s="16">
        <v>150</v>
      </c>
      <c r="K73" s="16">
        <f t="shared" si="3"/>
        <v>447</v>
      </c>
    </row>
    <row r="74" spans="2:11" x14ac:dyDescent="0.3">
      <c r="B74" s="150" t="s">
        <v>21</v>
      </c>
      <c r="C74" s="16">
        <v>83</v>
      </c>
      <c r="D74" s="16">
        <v>152</v>
      </c>
      <c r="E74" s="16">
        <f t="shared" si="1"/>
        <v>235</v>
      </c>
      <c r="F74" s="16">
        <v>119</v>
      </c>
      <c r="G74" s="16">
        <v>101</v>
      </c>
      <c r="H74" s="16">
        <f t="shared" si="2"/>
        <v>220</v>
      </c>
      <c r="I74" s="16">
        <v>98</v>
      </c>
      <c r="J74" s="16">
        <v>170</v>
      </c>
      <c r="K74" s="16">
        <f t="shared" si="3"/>
        <v>268</v>
      </c>
    </row>
    <row r="75" spans="2:11" x14ac:dyDescent="0.3">
      <c r="B75" s="150" t="s">
        <v>22</v>
      </c>
      <c r="C75" s="16">
        <v>58</v>
      </c>
      <c r="D75" s="16">
        <v>88</v>
      </c>
      <c r="E75" s="16">
        <f t="shared" si="1"/>
        <v>146</v>
      </c>
      <c r="F75" s="16">
        <v>45</v>
      </c>
      <c r="G75" s="16">
        <v>89</v>
      </c>
      <c r="H75" s="16">
        <f t="shared" si="2"/>
        <v>134</v>
      </c>
      <c r="I75" s="16">
        <v>88</v>
      </c>
      <c r="J75" s="16">
        <v>55</v>
      </c>
      <c r="K75" s="16">
        <f t="shared" si="3"/>
        <v>143</v>
      </c>
    </row>
    <row r="76" spans="2:11" x14ac:dyDescent="0.3">
      <c r="B76" s="150" t="s">
        <v>23</v>
      </c>
      <c r="C76" s="155">
        <v>92</v>
      </c>
      <c r="D76" s="16">
        <v>105</v>
      </c>
      <c r="E76" s="16">
        <f t="shared" si="1"/>
        <v>197</v>
      </c>
      <c r="F76" s="16">
        <v>135</v>
      </c>
      <c r="G76" s="16">
        <v>112</v>
      </c>
      <c r="H76" s="16">
        <f t="shared" si="2"/>
        <v>247</v>
      </c>
      <c r="I76" s="16">
        <v>69</v>
      </c>
      <c r="J76" s="16">
        <v>220</v>
      </c>
      <c r="K76" s="16">
        <f t="shared" si="3"/>
        <v>289</v>
      </c>
    </row>
    <row r="77" spans="2:11" x14ac:dyDescent="0.3">
      <c r="B77" s="150" t="s">
        <v>24</v>
      </c>
      <c r="C77" s="16">
        <v>73</v>
      </c>
      <c r="D77" s="16">
        <v>49</v>
      </c>
      <c r="E77" s="16">
        <f t="shared" si="1"/>
        <v>122</v>
      </c>
      <c r="F77" s="16">
        <v>314</v>
      </c>
      <c r="G77" s="16">
        <v>338</v>
      </c>
      <c r="H77" s="16">
        <f t="shared" si="2"/>
        <v>652</v>
      </c>
      <c r="I77" s="16">
        <v>686</v>
      </c>
      <c r="J77" s="16">
        <v>1650</v>
      </c>
      <c r="K77" s="16">
        <f t="shared" si="3"/>
        <v>2336</v>
      </c>
    </row>
    <row r="78" spans="2:11" x14ac:dyDescent="0.3">
      <c r="B78" s="151" t="s">
        <v>46</v>
      </c>
      <c r="C78" s="16">
        <v>172</v>
      </c>
      <c r="D78" s="16">
        <v>197</v>
      </c>
      <c r="E78" s="16">
        <f t="shared" si="1"/>
        <v>369</v>
      </c>
      <c r="F78" s="16">
        <v>191</v>
      </c>
      <c r="G78" s="16">
        <v>230</v>
      </c>
      <c r="H78" s="16">
        <f t="shared" si="2"/>
        <v>421</v>
      </c>
      <c r="I78" s="16">
        <v>286</v>
      </c>
      <c r="J78" s="16">
        <v>156</v>
      </c>
      <c r="K78" s="16">
        <f t="shared" si="3"/>
        <v>442</v>
      </c>
    </row>
    <row r="79" spans="2:11" x14ac:dyDescent="0.3">
      <c r="B79" s="151" t="s">
        <v>26</v>
      </c>
      <c r="C79" s="155">
        <v>469</v>
      </c>
      <c r="D79" s="16">
        <v>684</v>
      </c>
      <c r="E79" s="16">
        <f t="shared" si="1"/>
        <v>1153</v>
      </c>
      <c r="F79" s="16">
        <v>589</v>
      </c>
      <c r="G79" s="16">
        <v>701</v>
      </c>
      <c r="H79" s="16">
        <f t="shared" si="2"/>
        <v>1290</v>
      </c>
      <c r="I79" s="16">
        <v>630</v>
      </c>
      <c r="J79" s="16">
        <v>486</v>
      </c>
      <c r="K79" s="16">
        <f t="shared" si="3"/>
        <v>1116</v>
      </c>
    </row>
    <row r="80" spans="2:11" x14ac:dyDescent="0.3">
      <c r="B80" s="150" t="s">
        <v>27</v>
      </c>
      <c r="C80" s="16">
        <v>287</v>
      </c>
      <c r="D80" s="16">
        <v>331</v>
      </c>
      <c r="E80" s="16">
        <f t="shared" si="1"/>
        <v>618</v>
      </c>
      <c r="F80" s="16">
        <v>213</v>
      </c>
      <c r="G80" s="16">
        <v>255</v>
      </c>
      <c r="H80" s="16">
        <f t="shared" si="2"/>
        <v>468</v>
      </c>
      <c r="I80" s="16">
        <v>310</v>
      </c>
      <c r="J80" s="16">
        <v>203</v>
      </c>
      <c r="K80" s="16">
        <f t="shared" si="3"/>
        <v>513</v>
      </c>
    </row>
    <row r="81" spans="2:11" x14ac:dyDescent="0.3">
      <c r="B81" s="150" t="s">
        <v>28</v>
      </c>
      <c r="C81" s="16">
        <v>61</v>
      </c>
      <c r="D81" s="16">
        <v>83</v>
      </c>
      <c r="E81" s="16">
        <f t="shared" si="1"/>
        <v>144</v>
      </c>
      <c r="F81" s="16">
        <v>51</v>
      </c>
      <c r="G81" s="16">
        <v>63</v>
      </c>
      <c r="H81" s="16">
        <f t="shared" si="2"/>
        <v>114</v>
      </c>
      <c r="I81" s="16">
        <v>86</v>
      </c>
      <c r="J81" s="16">
        <v>118</v>
      </c>
      <c r="K81" s="16">
        <f t="shared" si="3"/>
        <v>204</v>
      </c>
    </row>
    <row r="82" spans="2:11" x14ac:dyDescent="0.3">
      <c r="B82" s="151" t="s">
        <v>29</v>
      </c>
      <c r="C82" s="155">
        <v>361</v>
      </c>
      <c r="D82" s="16">
        <v>433</v>
      </c>
      <c r="E82" s="16">
        <f t="shared" si="1"/>
        <v>794</v>
      </c>
      <c r="F82" s="16">
        <v>412</v>
      </c>
      <c r="G82" s="16">
        <v>383</v>
      </c>
      <c r="H82" s="16">
        <f t="shared" si="2"/>
        <v>795</v>
      </c>
      <c r="I82" s="16">
        <v>516</v>
      </c>
      <c r="J82" s="16">
        <v>365</v>
      </c>
      <c r="K82" s="16">
        <f t="shared" si="3"/>
        <v>881</v>
      </c>
    </row>
    <row r="83" spans="2:11" x14ac:dyDescent="0.3">
      <c r="B83" s="151" t="s">
        <v>30</v>
      </c>
      <c r="C83" s="16">
        <v>804</v>
      </c>
      <c r="D83" s="16">
        <v>726</v>
      </c>
      <c r="E83" s="16">
        <f t="shared" si="1"/>
        <v>1530</v>
      </c>
      <c r="F83" s="16">
        <v>775</v>
      </c>
      <c r="G83" s="16">
        <v>834</v>
      </c>
      <c r="H83" s="16">
        <f t="shared" si="2"/>
        <v>1609</v>
      </c>
      <c r="I83" s="16">
        <v>793</v>
      </c>
      <c r="J83" s="16">
        <v>1350</v>
      </c>
      <c r="K83" s="16">
        <f t="shared" si="3"/>
        <v>2143</v>
      </c>
    </row>
    <row r="84" spans="2:11" x14ac:dyDescent="0.3">
      <c r="B84" s="151" t="s">
        <v>31</v>
      </c>
      <c r="C84" s="16">
        <v>65</v>
      </c>
      <c r="D84" s="16">
        <v>204</v>
      </c>
      <c r="E84" s="16">
        <f t="shared" si="1"/>
        <v>269</v>
      </c>
      <c r="F84" s="16">
        <v>137</v>
      </c>
      <c r="G84" s="16">
        <v>173</v>
      </c>
      <c r="H84" s="16">
        <f t="shared" si="2"/>
        <v>310</v>
      </c>
      <c r="I84" s="16">
        <v>103</v>
      </c>
      <c r="J84" s="16">
        <v>153</v>
      </c>
      <c r="K84" s="16">
        <f t="shared" si="3"/>
        <v>256</v>
      </c>
    </row>
    <row r="85" spans="2:11" x14ac:dyDescent="0.3">
      <c r="B85" s="150" t="s">
        <v>32</v>
      </c>
      <c r="C85" s="155">
        <v>217</v>
      </c>
      <c r="D85" s="16">
        <v>288</v>
      </c>
      <c r="E85" s="16">
        <f t="shared" si="1"/>
        <v>505</v>
      </c>
      <c r="F85" s="16">
        <v>279</v>
      </c>
      <c r="G85" s="16">
        <v>236</v>
      </c>
      <c r="H85" s="16">
        <f t="shared" si="2"/>
        <v>515</v>
      </c>
      <c r="I85" s="16">
        <v>242</v>
      </c>
      <c r="J85" s="16">
        <v>203</v>
      </c>
      <c r="K85" s="16">
        <f t="shared" si="3"/>
        <v>445</v>
      </c>
    </row>
    <row r="86" spans="2:11" x14ac:dyDescent="0.3">
      <c r="B86" s="150" t="s">
        <v>33</v>
      </c>
      <c r="C86" s="16">
        <v>425</v>
      </c>
      <c r="D86" s="16">
        <v>503</v>
      </c>
      <c r="E86" s="16">
        <f t="shared" si="1"/>
        <v>928</v>
      </c>
      <c r="F86" s="16">
        <v>399</v>
      </c>
      <c r="G86" s="16">
        <v>463</v>
      </c>
      <c r="H86" s="16">
        <f t="shared" si="2"/>
        <v>862</v>
      </c>
      <c r="I86" s="16">
        <v>356</v>
      </c>
      <c r="J86" s="16">
        <v>492</v>
      </c>
      <c r="K86" s="16">
        <f t="shared" si="3"/>
        <v>848</v>
      </c>
    </row>
    <row r="87" spans="2:11" x14ac:dyDescent="0.3">
      <c r="B87" s="150" t="s">
        <v>34</v>
      </c>
      <c r="C87" s="16">
        <v>68</v>
      </c>
      <c r="D87" s="16">
        <v>149</v>
      </c>
      <c r="E87" s="16">
        <f t="shared" si="1"/>
        <v>217</v>
      </c>
      <c r="F87" s="16">
        <v>116</v>
      </c>
      <c r="G87" s="16">
        <v>150</v>
      </c>
      <c r="H87" s="16">
        <f t="shared" si="2"/>
        <v>266</v>
      </c>
      <c r="I87" s="16">
        <v>112</v>
      </c>
      <c r="J87" s="16">
        <v>194</v>
      </c>
      <c r="K87" s="16">
        <f t="shared" si="3"/>
        <v>306</v>
      </c>
    </row>
    <row r="88" spans="2:11" x14ac:dyDescent="0.3">
      <c r="B88" s="150" t="s">
        <v>35</v>
      </c>
      <c r="C88" s="155">
        <v>472</v>
      </c>
      <c r="D88" s="16">
        <v>622</v>
      </c>
      <c r="E88" s="16">
        <f t="shared" si="1"/>
        <v>1094</v>
      </c>
      <c r="F88" s="16">
        <v>589</v>
      </c>
      <c r="G88" s="16">
        <v>630</v>
      </c>
      <c r="H88" s="16">
        <f t="shared" si="2"/>
        <v>1219</v>
      </c>
      <c r="I88" s="16">
        <v>477</v>
      </c>
      <c r="J88" s="16">
        <v>850</v>
      </c>
      <c r="K88" s="16">
        <f t="shared" si="3"/>
        <v>1327</v>
      </c>
    </row>
    <row r="89" spans="2:11" x14ac:dyDescent="0.3">
      <c r="B89" s="150" t="s">
        <v>36</v>
      </c>
      <c r="C89" s="16">
        <v>2</v>
      </c>
      <c r="D89" s="16">
        <v>4</v>
      </c>
      <c r="E89" s="16">
        <f t="shared" si="1"/>
        <v>6</v>
      </c>
      <c r="F89" s="16">
        <v>2</v>
      </c>
      <c r="G89" s="16">
        <v>3</v>
      </c>
      <c r="H89" s="16">
        <f t="shared" si="2"/>
        <v>5</v>
      </c>
      <c r="I89" s="16">
        <v>0</v>
      </c>
      <c r="J89" s="16">
        <v>6</v>
      </c>
      <c r="K89" s="16">
        <f t="shared" si="3"/>
        <v>6</v>
      </c>
    </row>
    <row r="90" spans="2:11" x14ac:dyDescent="0.3">
      <c r="B90" s="150" t="s">
        <v>448</v>
      </c>
      <c r="C90" s="16">
        <v>2684</v>
      </c>
      <c r="D90" s="16">
        <v>2555</v>
      </c>
      <c r="E90" s="16">
        <f t="shared" si="1"/>
        <v>5239</v>
      </c>
      <c r="F90" s="16">
        <v>2749</v>
      </c>
      <c r="G90" s="16">
        <v>2913</v>
      </c>
      <c r="H90" s="16">
        <f t="shared" si="2"/>
        <v>5662</v>
      </c>
      <c r="I90" s="16">
        <v>3561</v>
      </c>
      <c r="J90" s="16">
        <v>6450</v>
      </c>
      <c r="K90" s="16">
        <f t="shared" si="3"/>
        <v>10011</v>
      </c>
    </row>
    <row r="91" spans="2:11" x14ac:dyDescent="0.3">
      <c r="B91" s="54" t="s">
        <v>449</v>
      </c>
      <c r="C91" s="156">
        <f t="shared" ref="C91:J91" si="4">SUM(C54:C90)</f>
        <v>19058</v>
      </c>
      <c r="D91" s="156">
        <f t="shared" si="4"/>
        <v>24203</v>
      </c>
      <c r="E91" s="157">
        <f t="shared" si="1"/>
        <v>43261</v>
      </c>
      <c r="F91" s="156">
        <f t="shared" si="4"/>
        <v>17194</v>
      </c>
      <c r="G91" s="156">
        <f t="shared" si="4"/>
        <v>20468</v>
      </c>
      <c r="H91" s="157">
        <f t="shared" si="2"/>
        <v>37662</v>
      </c>
      <c r="I91" s="156">
        <f t="shared" si="4"/>
        <v>22839</v>
      </c>
      <c r="J91" s="156">
        <f t="shared" si="4"/>
        <v>27005</v>
      </c>
      <c r="K91" s="27">
        <f t="shared" si="3"/>
        <v>49844</v>
      </c>
    </row>
    <row r="92" spans="2:11" x14ac:dyDescent="0.35">
      <c r="B92" s="687" t="s">
        <v>450</v>
      </c>
      <c r="C92" s="691"/>
      <c r="D92" s="691"/>
      <c r="E92" s="691"/>
      <c r="F92" s="691"/>
      <c r="G92" s="691"/>
      <c r="H92" s="691"/>
    </row>
    <row r="94" spans="2:11" ht="53.5" customHeight="1" x14ac:dyDescent="0.3">
      <c r="B94" s="548" t="s">
        <v>766</v>
      </c>
      <c r="C94" s="548"/>
      <c r="D94" s="548"/>
      <c r="E94" s="548"/>
    </row>
    <row r="95" spans="2:11" x14ac:dyDescent="0.3">
      <c r="B95" s="14" t="s">
        <v>50</v>
      </c>
      <c r="C95" s="14">
        <v>2020</v>
      </c>
      <c r="D95" s="14">
        <v>2021</v>
      </c>
      <c r="E95" s="14">
        <v>2022</v>
      </c>
    </row>
    <row r="96" spans="2:11" x14ac:dyDescent="0.3">
      <c r="B96" s="98" t="s">
        <v>41</v>
      </c>
      <c r="C96" s="98">
        <v>43261</v>
      </c>
      <c r="D96" s="98">
        <v>37662</v>
      </c>
      <c r="E96" s="98">
        <v>49844</v>
      </c>
    </row>
    <row r="97" spans="2:11" ht="19" customHeight="1" x14ac:dyDescent="0.35">
      <c r="B97" s="683" t="s">
        <v>450</v>
      </c>
      <c r="C97" s="683"/>
      <c r="D97" s="683"/>
      <c r="E97" s="683"/>
    </row>
    <row r="98" spans="2:11" ht="13.5" thickBot="1" x14ac:dyDescent="0.4"/>
    <row r="99" spans="2:11" ht="34.5" customHeight="1" x14ac:dyDescent="0.3">
      <c r="B99" s="688" t="s">
        <v>767</v>
      </c>
      <c r="C99" s="689"/>
      <c r="D99" s="689"/>
      <c r="E99" s="689"/>
      <c r="F99" s="689"/>
      <c r="G99" s="689"/>
      <c r="H99" s="689"/>
      <c r="I99" s="689"/>
      <c r="J99" s="689"/>
      <c r="K99" s="690"/>
    </row>
    <row r="100" spans="2:11" x14ac:dyDescent="0.35">
      <c r="B100" s="693" t="s">
        <v>451</v>
      </c>
      <c r="C100" s="602">
        <v>2020</v>
      </c>
      <c r="D100" s="602"/>
      <c r="E100" s="602"/>
      <c r="F100" s="602">
        <v>2021</v>
      </c>
      <c r="G100" s="602"/>
      <c r="H100" s="602"/>
      <c r="I100" s="602">
        <v>2022</v>
      </c>
      <c r="J100" s="602"/>
      <c r="K100" s="602"/>
    </row>
    <row r="101" spans="2:11" ht="52" x14ac:dyDescent="0.3">
      <c r="B101" s="694"/>
      <c r="C101" s="158" t="s">
        <v>452</v>
      </c>
      <c r="D101" s="158" t="s">
        <v>453</v>
      </c>
      <c r="E101" s="158" t="s">
        <v>454</v>
      </c>
      <c r="F101" s="158" t="s">
        <v>452</v>
      </c>
      <c r="G101" s="158" t="s">
        <v>453</v>
      </c>
      <c r="H101" s="158" t="s">
        <v>454</v>
      </c>
      <c r="I101" s="158" t="s">
        <v>452</v>
      </c>
      <c r="J101" s="158" t="s">
        <v>453</v>
      </c>
      <c r="K101" s="158" t="s">
        <v>454</v>
      </c>
    </row>
    <row r="102" spans="2:11" x14ac:dyDescent="0.3">
      <c r="B102" s="159" t="s">
        <v>455</v>
      </c>
      <c r="C102" s="160">
        <v>8468</v>
      </c>
      <c r="D102" s="161">
        <v>2993</v>
      </c>
      <c r="E102" s="160">
        <v>5475</v>
      </c>
      <c r="F102" s="161">
        <v>8101</v>
      </c>
      <c r="G102" s="160">
        <v>1611</v>
      </c>
      <c r="H102" s="161">
        <v>6490</v>
      </c>
      <c r="I102" s="160">
        <v>9949</v>
      </c>
      <c r="J102" s="161">
        <v>2118</v>
      </c>
      <c r="K102" s="162">
        <v>7831</v>
      </c>
    </row>
    <row r="103" spans="2:11" x14ac:dyDescent="0.3">
      <c r="B103" s="163" t="s">
        <v>19</v>
      </c>
      <c r="C103" s="164">
        <v>1015</v>
      </c>
      <c r="D103" s="165">
        <v>153</v>
      </c>
      <c r="E103" s="164">
        <v>862</v>
      </c>
      <c r="F103" s="165">
        <v>44</v>
      </c>
      <c r="G103" s="164">
        <v>17</v>
      </c>
      <c r="H103" s="165">
        <v>27</v>
      </c>
      <c r="I103" s="164">
        <v>43</v>
      </c>
      <c r="J103" s="165">
        <v>24</v>
      </c>
      <c r="K103" s="166">
        <v>19</v>
      </c>
    </row>
    <row r="104" spans="2:11" x14ac:dyDescent="0.3">
      <c r="B104" s="167" t="s">
        <v>24</v>
      </c>
      <c r="C104" s="164">
        <v>2317</v>
      </c>
      <c r="D104" s="165">
        <v>564</v>
      </c>
      <c r="E104" s="164">
        <v>1753</v>
      </c>
      <c r="F104" s="165">
        <v>1679</v>
      </c>
      <c r="G104" s="164">
        <v>311</v>
      </c>
      <c r="H104" s="165">
        <v>1368</v>
      </c>
      <c r="I104" s="164">
        <v>3261</v>
      </c>
      <c r="J104" s="165">
        <v>1291</v>
      </c>
      <c r="K104" s="166">
        <v>1970</v>
      </c>
    </row>
    <row r="105" spans="2:11" x14ac:dyDescent="0.3">
      <c r="B105" s="167" t="s">
        <v>456</v>
      </c>
      <c r="C105" s="164">
        <v>844</v>
      </c>
      <c r="D105" s="165">
        <v>233</v>
      </c>
      <c r="E105" s="164">
        <v>611</v>
      </c>
      <c r="F105" s="165">
        <v>52</v>
      </c>
      <c r="G105" s="164">
        <v>20</v>
      </c>
      <c r="H105" s="165">
        <v>32</v>
      </c>
      <c r="I105" s="164">
        <v>11</v>
      </c>
      <c r="J105" s="165">
        <v>4</v>
      </c>
      <c r="K105" s="166">
        <v>7</v>
      </c>
    </row>
    <row r="106" spans="2:11" x14ac:dyDescent="0.3">
      <c r="B106" s="167" t="s">
        <v>457</v>
      </c>
      <c r="C106" s="164">
        <v>849</v>
      </c>
      <c r="D106" s="165">
        <v>186</v>
      </c>
      <c r="E106" s="164">
        <v>663</v>
      </c>
      <c r="F106" s="165">
        <v>22</v>
      </c>
      <c r="G106" s="164">
        <v>8</v>
      </c>
      <c r="H106" s="165">
        <v>14</v>
      </c>
      <c r="I106" s="164">
        <v>120</v>
      </c>
      <c r="J106" s="165">
        <v>24</v>
      </c>
      <c r="K106" s="166">
        <v>96</v>
      </c>
    </row>
    <row r="107" spans="2:11" x14ac:dyDescent="0.3">
      <c r="B107" s="167" t="s">
        <v>458</v>
      </c>
      <c r="C107" s="164">
        <v>667</v>
      </c>
      <c r="D107" s="165">
        <v>43</v>
      </c>
      <c r="E107" s="164">
        <v>624</v>
      </c>
      <c r="F107" s="165">
        <v>30</v>
      </c>
      <c r="G107" s="164">
        <v>21</v>
      </c>
      <c r="H107" s="165">
        <v>9</v>
      </c>
      <c r="I107" s="164">
        <v>10</v>
      </c>
      <c r="J107" s="165">
        <v>5</v>
      </c>
      <c r="K107" s="166">
        <v>5</v>
      </c>
    </row>
    <row r="108" spans="2:11" x14ac:dyDescent="0.3">
      <c r="B108" s="167" t="s">
        <v>459</v>
      </c>
      <c r="C108" s="164">
        <v>1244</v>
      </c>
      <c r="D108" s="165">
        <v>529</v>
      </c>
      <c r="E108" s="164">
        <v>715</v>
      </c>
      <c r="F108" s="165">
        <v>64</v>
      </c>
      <c r="G108" s="164">
        <v>14</v>
      </c>
      <c r="H108" s="165">
        <v>50</v>
      </c>
      <c r="I108" s="164">
        <v>38</v>
      </c>
      <c r="J108" s="165">
        <v>10</v>
      </c>
      <c r="K108" s="166">
        <v>28</v>
      </c>
    </row>
    <row r="109" spans="2:11" x14ac:dyDescent="0.3">
      <c r="B109" s="167" t="s">
        <v>460</v>
      </c>
      <c r="C109" s="164">
        <v>1154</v>
      </c>
      <c r="D109" s="165">
        <v>183</v>
      </c>
      <c r="E109" s="164">
        <v>971</v>
      </c>
      <c r="F109" s="165">
        <v>89</v>
      </c>
      <c r="G109" s="164">
        <v>19</v>
      </c>
      <c r="H109" s="165">
        <v>70</v>
      </c>
      <c r="I109" s="164">
        <v>62</v>
      </c>
      <c r="J109" s="165">
        <v>26</v>
      </c>
      <c r="K109" s="166">
        <v>36</v>
      </c>
    </row>
    <row r="110" spans="2:11" x14ac:dyDescent="0.3">
      <c r="B110" s="168" t="s">
        <v>461</v>
      </c>
      <c r="C110" s="169">
        <v>1218</v>
      </c>
      <c r="D110" s="170">
        <v>560</v>
      </c>
      <c r="E110" s="169">
        <v>658</v>
      </c>
      <c r="F110" s="170">
        <v>108</v>
      </c>
      <c r="G110" s="169">
        <v>24</v>
      </c>
      <c r="H110" s="170">
        <v>84</v>
      </c>
      <c r="I110" s="169">
        <v>86</v>
      </c>
      <c r="J110" s="170">
        <v>29</v>
      </c>
      <c r="K110" s="171">
        <v>57</v>
      </c>
    </row>
    <row r="111" spans="2:11" x14ac:dyDescent="0.3">
      <c r="B111" s="172" t="s">
        <v>41</v>
      </c>
      <c r="C111" s="173">
        <f t="shared" ref="C111:K111" si="5">SUM(C102:C110)</f>
        <v>17776</v>
      </c>
      <c r="D111" s="174">
        <f t="shared" si="5"/>
        <v>5444</v>
      </c>
      <c r="E111" s="173">
        <f t="shared" si="5"/>
        <v>12332</v>
      </c>
      <c r="F111" s="174">
        <f t="shared" si="5"/>
        <v>10189</v>
      </c>
      <c r="G111" s="173">
        <f>SUM(G102:G110)</f>
        <v>2045</v>
      </c>
      <c r="H111" s="174">
        <f t="shared" si="5"/>
        <v>8144</v>
      </c>
      <c r="I111" s="173">
        <f t="shared" si="5"/>
        <v>13580</v>
      </c>
      <c r="J111" s="174">
        <f t="shared" si="5"/>
        <v>3531</v>
      </c>
      <c r="K111" s="175">
        <f t="shared" si="5"/>
        <v>10049</v>
      </c>
    </row>
    <row r="112" spans="2:11" x14ac:dyDescent="0.3">
      <c r="B112" s="692" t="s">
        <v>462</v>
      </c>
      <c r="C112" s="692"/>
      <c r="D112" s="692"/>
      <c r="E112" s="692"/>
      <c r="F112" s="692"/>
      <c r="G112" s="692"/>
      <c r="H112" s="692"/>
      <c r="I112" s="692"/>
      <c r="J112" s="692"/>
      <c r="K112" s="692"/>
    </row>
    <row r="114" spans="2:5" ht="58.5" customHeight="1" x14ac:dyDescent="0.3">
      <c r="B114" s="548" t="s">
        <v>768</v>
      </c>
      <c r="C114" s="548"/>
      <c r="D114" s="548"/>
      <c r="E114" s="548"/>
    </row>
    <row r="115" spans="2:5" x14ac:dyDescent="0.3">
      <c r="B115" s="36" t="s">
        <v>50</v>
      </c>
      <c r="C115" s="176">
        <v>2020</v>
      </c>
      <c r="D115" s="36">
        <v>2021</v>
      </c>
      <c r="E115" s="36">
        <v>2022</v>
      </c>
    </row>
    <row r="116" spans="2:5" ht="26" x14ac:dyDescent="0.3">
      <c r="B116" s="177" t="s">
        <v>452</v>
      </c>
      <c r="C116" s="27">
        <v>17776</v>
      </c>
      <c r="D116" s="27">
        <v>10189</v>
      </c>
      <c r="E116" s="27">
        <v>13580</v>
      </c>
    </row>
    <row r="117" spans="2:5" ht="26" x14ac:dyDescent="0.3">
      <c r="B117" s="178" t="s">
        <v>453</v>
      </c>
      <c r="C117" s="52">
        <v>5444</v>
      </c>
      <c r="D117" s="52">
        <v>2045</v>
      </c>
      <c r="E117" s="52">
        <v>3531</v>
      </c>
    </row>
    <row r="118" spans="2:5" ht="26" x14ac:dyDescent="0.3">
      <c r="B118" s="177" t="s">
        <v>454</v>
      </c>
      <c r="C118" s="27">
        <v>12332</v>
      </c>
      <c r="D118" s="27">
        <v>8144</v>
      </c>
      <c r="E118" s="27">
        <v>10049</v>
      </c>
    </row>
    <row r="119" spans="2:5" ht="20" customHeight="1" x14ac:dyDescent="0.3">
      <c r="B119" s="38" t="s">
        <v>462</v>
      </c>
      <c r="C119" s="38"/>
      <c r="D119" s="38"/>
      <c r="E119" s="38"/>
    </row>
  </sheetData>
  <mergeCells count="29">
    <mergeCell ref="B114:E114"/>
    <mergeCell ref="B92:H92"/>
    <mergeCell ref="G3:H3"/>
    <mergeCell ref="I52:K52"/>
    <mergeCell ref="B94:E94"/>
    <mergeCell ref="F100:H100"/>
    <mergeCell ref="B46:E46"/>
    <mergeCell ref="C100:E100"/>
    <mergeCell ref="E3:F3"/>
    <mergeCell ref="F52:H52"/>
    <mergeCell ref="B3:B5"/>
    <mergeCell ref="B112:K112"/>
    <mergeCell ref="B49:E49"/>
    <mergeCell ref="B100:B101"/>
    <mergeCell ref="B51:K51"/>
    <mergeCell ref="H4:H5"/>
    <mergeCell ref="I100:K100"/>
    <mergeCell ref="B97:E97"/>
    <mergeCell ref="B2:H2"/>
    <mergeCell ref="C52:E52"/>
    <mergeCell ref="B52:B53"/>
    <mergeCell ref="G4:G5"/>
    <mergeCell ref="C3:D3"/>
    <mergeCell ref="F4:F5"/>
    <mergeCell ref="C4:C5"/>
    <mergeCell ref="D4:D5"/>
    <mergeCell ref="E4:E5"/>
    <mergeCell ref="B44:H44"/>
    <mergeCell ref="B99:K9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56"/>
  <sheetViews>
    <sheetView workbookViewId="0">
      <selection activeCell="M57" sqref="M57"/>
    </sheetView>
  </sheetViews>
  <sheetFormatPr defaultColWidth="10" defaultRowHeight="13" x14ac:dyDescent="0.35"/>
  <cols>
    <col min="1" max="1" width="10" style="32"/>
    <col min="2" max="2" width="11.90625" style="32" customWidth="1"/>
    <col min="3" max="4" width="10" style="32"/>
    <col min="5" max="5" width="10.36328125" style="32" customWidth="1"/>
    <col min="6" max="16384" width="10" style="32"/>
  </cols>
  <sheetData>
    <row r="1" spans="2:11" ht="14" x14ac:dyDescent="0.35">
      <c r="B1" s="481" t="s">
        <v>861</v>
      </c>
    </row>
    <row r="2" spans="2:11" ht="28.5" customHeight="1" x14ac:dyDescent="0.35">
      <c r="B2" s="594" t="s">
        <v>769</v>
      </c>
      <c r="C2" s="594"/>
      <c r="D2" s="594"/>
      <c r="E2" s="594"/>
      <c r="F2" s="594"/>
      <c r="G2" s="594"/>
      <c r="H2" s="594"/>
      <c r="I2" s="594"/>
      <c r="J2" s="594"/>
      <c r="K2" s="594"/>
    </row>
    <row r="3" spans="2:11" x14ac:dyDescent="0.35">
      <c r="B3" s="196" t="s">
        <v>174</v>
      </c>
      <c r="C3" s="697">
        <v>2019</v>
      </c>
      <c r="D3" s="698"/>
      <c r="E3" s="699"/>
      <c r="F3" s="702">
        <v>2020</v>
      </c>
      <c r="G3" s="703"/>
      <c r="H3" s="704"/>
      <c r="I3" s="686">
        <v>2021</v>
      </c>
      <c r="J3" s="686"/>
      <c r="K3" s="686"/>
    </row>
    <row r="4" spans="2:11" ht="46.5" customHeight="1" x14ac:dyDescent="0.35">
      <c r="B4" s="185" t="s">
        <v>463</v>
      </c>
      <c r="C4" s="186" t="s">
        <v>51</v>
      </c>
      <c r="D4" s="187" t="s">
        <v>52</v>
      </c>
      <c r="E4" s="187" t="s">
        <v>41</v>
      </c>
      <c r="F4" s="187" t="s">
        <v>51</v>
      </c>
      <c r="G4" s="187" t="s">
        <v>52</v>
      </c>
      <c r="H4" s="187" t="s">
        <v>41</v>
      </c>
      <c r="I4" s="187" t="s">
        <v>52</v>
      </c>
      <c r="J4" s="188" t="s">
        <v>52</v>
      </c>
      <c r="K4" s="187" t="s">
        <v>41</v>
      </c>
    </row>
    <row r="5" spans="2:11" ht="35.5" customHeight="1" x14ac:dyDescent="0.35">
      <c r="B5" s="189" t="s">
        <v>41</v>
      </c>
      <c r="C5" s="190">
        <v>219</v>
      </c>
      <c r="D5" s="191">
        <v>108</v>
      </c>
      <c r="E5" s="192">
        <f>SUM(C5:D5)</f>
        <v>327</v>
      </c>
      <c r="F5" s="192">
        <v>232</v>
      </c>
      <c r="G5" s="193">
        <v>112</v>
      </c>
      <c r="H5" s="193">
        <f>SUM(F5:G5)</f>
        <v>344</v>
      </c>
      <c r="I5" s="194">
        <v>255</v>
      </c>
      <c r="J5" s="195">
        <v>133</v>
      </c>
      <c r="K5" s="195">
        <f>SUM(I5:J5)</f>
        <v>388</v>
      </c>
    </row>
    <row r="6" spans="2:11" x14ac:dyDescent="0.35">
      <c r="B6" s="705" t="s">
        <v>464</v>
      </c>
      <c r="C6" s="706"/>
      <c r="D6" s="706"/>
      <c r="E6" s="706"/>
      <c r="F6" s="706"/>
      <c r="G6" s="706"/>
      <c r="H6" s="706"/>
      <c r="I6" s="707"/>
      <c r="J6" s="707"/>
    </row>
    <row r="8" spans="2:11" ht="31" customHeight="1" x14ac:dyDescent="0.3">
      <c r="B8" s="548" t="s">
        <v>770</v>
      </c>
      <c r="C8" s="548"/>
      <c r="D8" s="548"/>
      <c r="E8" s="548"/>
    </row>
    <row r="9" spans="2:11" x14ac:dyDescent="0.3">
      <c r="B9" s="14" t="s">
        <v>50</v>
      </c>
      <c r="C9" s="154">
        <v>2019</v>
      </c>
      <c r="D9" s="14">
        <v>2020</v>
      </c>
      <c r="E9" s="136">
        <v>2021</v>
      </c>
    </row>
    <row r="10" spans="2:11" x14ac:dyDescent="0.3">
      <c r="B10" s="109" t="s">
        <v>41</v>
      </c>
      <c r="C10" s="33">
        <v>327</v>
      </c>
      <c r="D10" s="33">
        <v>344</v>
      </c>
      <c r="E10" s="33">
        <v>388</v>
      </c>
    </row>
    <row r="11" spans="2:11" ht="14.5" customHeight="1" x14ac:dyDescent="0.3">
      <c r="B11" s="197" t="s">
        <v>465</v>
      </c>
      <c r="C11" s="198"/>
      <c r="D11" s="198"/>
      <c r="E11" s="198"/>
    </row>
    <row r="13" spans="2:11" ht="28.5" customHeight="1" x14ac:dyDescent="0.35">
      <c r="B13" s="594" t="s">
        <v>771</v>
      </c>
      <c r="C13" s="594"/>
      <c r="D13" s="594"/>
      <c r="E13" s="594"/>
      <c r="F13" s="594"/>
      <c r="G13" s="594"/>
      <c r="H13" s="594"/>
      <c r="I13" s="594"/>
      <c r="J13" s="594"/>
      <c r="K13" s="594"/>
    </row>
    <row r="14" spans="2:11" x14ac:dyDescent="0.3">
      <c r="B14" s="525" t="s">
        <v>174</v>
      </c>
      <c r="C14" s="525">
        <v>2019</v>
      </c>
      <c r="D14" s="525"/>
      <c r="E14" s="525"/>
      <c r="F14" s="525">
        <v>2020</v>
      </c>
      <c r="G14" s="525"/>
      <c r="H14" s="525"/>
      <c r="I14" s="525">
        <v>2021</v>
      </c>
      <c r="J14" s="525"/>
      <c r="K14" s="525"/>
    </row>
    <row r="15" spans="2:11" x14ac:dyDescent="0.3">
      <c r="B15" s="525"/>
      <c r="C15" s="14" t="s">
        <v>51</v>
      </c>
      <c r="D15" s="14" t="s">
        <v>52</v>
      </c>
      <c r="E15" s="14"/>
      <c r="F15" s="14" t="s">
        <v>51</v>
      </c>
      <c r="G15" s="14" t="s">
        <v>52</v>
      </c>
      <c r="H15" s="14"/>
      <c r="I15" s="14" t="s">
        <v>51</v>
      </c>
      <c r="J15" s="14" t="s">
        <v>52</v>
      </c>
      <c r="K15" s="41"/>
    </row>
    <row r="16" spans="2:11" x14ac:dyDescent="0.3">
      <c r="B16" s="15" t="s">
        <v>466</v>
      </c>
      <c r="C16" s="16">
        <v>2507</v>
      </c>
      <c r="D16" s="16">
        <v>2751</v>
      </c>
      <c r="E16" s="16">
        <f t="shared" ref="E16:E38" si="0">SUM(C16:D16)</f>
        <v>5258</v>
      </c>
      <c r="F16" s="16">
        <v>2942</v>
      </c>
      <c r="G16" s="16">
        <v>3020</v>
      </c>
      <c r="H16" s="16">
        <f t="shared" ref="H16:H38" si="1">SUM(F16:G16)</f>
        <v>5962</v>
      </c>
      <c r="I16" s="16">
        <v>3442</v>
      </c>
      <c r="J16" s="16">
        <v>3552</v>
      </c>
      <c r="K16" s="16">
        <f t="shared" ref="K16:K38" si="2">SUM(I16:J16)</f>
        <v>6994</v>
      </c>
    </row>
    <row r="17" spans="2:11" x14ac:dyDescent="0.3">
      <c r="B17" s="15" t="s">
        <v>467</v>
      </c>
      <c r="C17" s="16">
        <v>1125</v>
      </c>
      <c r="D17" s="16">
        <v>500</v>
      </c>
      <c r="E17" s="16">
        <f t="shared" si="0"/>
        <v>1625</v>
      </c>
      <c r="F17" s="16">
        <v>1265</v>
      </c>
      <c r="G17" s="16">
        <v>485</v>
      </c>
      <c r="H17" s="16">
        <f t="shared" si="1"/>
        <v>1750</v>
      </c>
      <c r="I17" s="16">
        <v>1387</v>
      </c>
      <c r="J17" s="16">
        <v>438</v>
      </c>
      <c r="K17" s="16">
        <f t="shared" si="2"/>
        <v>1825</v>
      </c>
    </row>
    <row r="18" spans="2:11" x14ac:dyDescent="0.3">
      <c r="B18" s="15" t="s">
        <v>468</v>
      </c>
      <c r="C18" s="16">
        <v>630</v>
      </c>
      <c r="D18" s="16">
        <v>256</v>
      </c>
      <c r="E18" s="16">
        <f t="shared" si="0"/>
        <v>886</v>
      </c>
      <c r="F18" s="16">
        <v>755</v>
      </c>
      <c r="G18" s="16">
        <v>301</v>
      </c>
      <c r="H18" s="16">
        <f t="shared" si="1"/>
        <v>1056</v>
      </c>
      <c r="I18" s="16">
        <v>932</v>
      </c>
      <c r="J18" s="16">
        <v>375</v>
      </c>
      <c r="K18" s="16">
        <f t="shared" si="2"/>
        <v>1307</v>
      </c>
    </row>
    <row r="19" spans="2:11" x14ac:dyDescent="0.3">
      <c r="B19" s="15" t="s">
        <v>469</v>
      </c>
      <c r="C19" s="179">
        <v>867</v>
      </c>
      <c r="D19" s="179" t="s">
        <v>470</v>
      </c>
      <c r="E19" s="179">
        <f t="shared" si="0"/>
        <v>867</v>
      </c>
      <c r="F19" s="179">
        <v>927</v>
      </c>
      <c r="G19" s="179">
        <v>876</v>
      </c>
      <c r="H19" s="179">
        <f t="shared" si="1"/>
        <v>1803</v>
      </c>
      <c r="I19" s="179">
        <v>993</v>
      </c>
      <c r="J19" s="179">
        <v>884</v>
      </c>
      <c r="K19" s="16">
        <f t="shared" si="2"/>
        <v>1877</v>
      </c>
    </row>
    <row r="20" spans="2:11" x14ac:dyDescent="0.3">
      <c r="B20" s="15" t="s">
        <v>471</v>
      </c>
      <c r="C20" s="16">
        <v>270</v>
      </c>
      <c r="D20" s="16">
        <v>134</v>
      </c>
      <c r="E20" s="16">
        <f t="shared" si="0"/>
        <v>404</v>
      </c>
      <c r="F20" s="16">
        <v>292</v>
      </c>
      <c r="G20" s="16">
        <v>157</v>
      </c>
      <c r="H20" s="16">
        <f t="shared" si="1"/>
        <v>449</v>
      </c>
      <c r="I20" s="16">
        <v>340</v>
      </c>
      <c r="J20" s="16">
        <v>183</v>
      </c>
      <c r="K20" s="16">
        <f t="shared" si="2"/>
        <v>523</v>
      </c>
    </row>
    <row r="21" spans="2:11" x14ac:dyDescent="0.3">
      <c r="B21" s="15" t="s">
        <v>472</v>
      </c>
      <c r="C21" s="16">
        <v>4560</v>
      </c>
      <c r="D21" s="16">
        <v>1645</v>
      </c>
      <c r="E21" s="16">
        <f t="shared" si="0"/>
        <v>6205</v>
      </c>
      <c r="F21" s="16">
        <v>4843</v>
      </c>
      <c r="G21" s="16">
        <v>2438</v>
      </c>
      <c r="H21" s="16">
        <f t="shared" si="1"/>
        <v>7281</v>
      </c>
      <c r="I21" s="16">
        <v>8002</v>
      </c>
      <c r="J21" s="16">
        <v>5368</v>
      </c>
      <c r="K21" s="16">
        <f t="shared" si="2"/>
        <v>13370</v>
      </c>
    </row>
    <row r="22" spans="2:11" x14ac:dyDescent="0.3">
      <c r="B22" s="15" t="s">
        <v>473</v>
      </c>
      <c r="C22" s="16">
        <v>2538</v>
      </c>
      <c r="D22" s="16">
        <v>1241</v>
      </c>
      <c r="E22" s="16">
        <f t="shared" si="0"/>
        <v>3779</v>
      </c>
      <c r="F22" s="16">
        <v>2737</v>
      </c>
      <c r="G22" s="16">
        <v>1124</v>
      </c>
      <c r="H22" s="16">
        <f t="shared" si="1"/>
        <v>3861</v>
      </c>
      <c r="I22" s="16">
        <v>2896</v>
      </c>
      <c r="J22" s="16">
        <v>1409</v>
      </c>
      <c r="K22" s="16">
        <f t="shared" si="2"/>
        <v>4305</v>
      </c>
    </row>
    <row r="23" spans="2:11" x14ac:dyDescent="0.3">
      <c r="B23" s="15" t="s">
        <v>474</v>
      </c>
      <c r="C23" s="16">
        <v>74455</v>
      </c>
      <c r="D23" s="16">
        <v>33654</v>
      </c>
      <c r="E23" s="16">
        <f t="shared" si="0"/>
        <v>108109</v>
      </c>
      <c r="F23" s="16">
        <v>174875</v>
      </c>
      <c r="G23" s="16">
        <v>83730</v>
      </c>
      <c r="H23" s="16">
        <f t="shared" si="1"/>
        <v>258605</v>
      </c>
      <c r="I23" s="16">
        <v>234216</v>
      </c>
      <c r="J23" s="16">
        <v>115231</v>
      </c>
      <c r="K23" s="16">
        <f t="shared" si="2"/>
        <v>349447</v>
      </c>
    </row>
    <row r="24" spans="2:11" x14ac:dyDescent="0.3">
      <c r="B24" s="15" t="s">
        <v>475</v>
      </c>
      <c r="C24" s="16">
        <v>78</v>
      </c>
      <c r="D24" s="16">
        <v>45</v>
      </c>
      <c r="E24" s="16">
        <f t="shared" si="0"/>
        <v>123</v>
      </c>
      <c r="F24" s="16">
        <v>81</v>
      </c>
      <c r="G24" s="16">
        <v>57</v>
      </c>
      <c r="H24" s="16">
        <f t="shared" si="1"/>
        <v>138</v>
      </c>
      <c r="I24" s="16">
        <v>75</v>
      </c>
      <c r="J24" s="16">
        <v>54</v>
      </c>
      <c r="K24" s="16">
        <f t="shared" si="2"/>
        <v>129</v>
      </c>
    </row>
    <row r="25" spans="2:11" x14ac:dyDescent="0.3">
      <c r="B25" s="15" t="s">
        <v>476</v>
      </c>
      <c r="C25" s="16">
        <v>11791</v>
      </c>
      <c r="D25" s="16">
        <v>10457</v>
      </c>
      <c r="E25" s="16">
        <f t="shared" si="0"/>
        <v>22248</v>
      </c>
      <c r="F25" s="16">
        <v>12035</v>
      </c>
      <c r="G25" s="16">
        <v>11116</v>
      </c>
      <c r="H25" s="16">
        <f t="shared" si="1"/>
        <v>23151</v>
      </c>
      <c r="I25" s="16">
        <v>9167</v>
      </c>
      <c r="J25" s="16">
        <v>8869</v>
      </c>
      <c r="K25" s="16">
        <f t="shared" si="2"/>
        <v>18036</v>
      </c>
    </row>
    <row r="26" spans="2:11" x14ac:dyDescent="0.3">
      <c r="B26" s="15" t="s">
        <v>477</v>
      </c>
      <c r="C26" s="16">
        <v>22855</v>
      </c>
      <c r="D26" s="16">
        <v>5004</v>
      </c>
      <c r="E26" s="16">
        <f t="shared" si="0"/>
        <v>27859</v>
      </c>
      <c r="F26" s="16">
        <v>20959</v>
      </c>
      <c r="G26" s="16">
        <v>4853</v>
      </c>
      <c r="H26" s="16">
        <f t="shared" si="1"/>
        <v>25812</v>
      </c>
      <c r="I26" s="16">
        <v>24836</v>
      </c>
      <c r="J26" s="16">
        <v>5125</v>
      </c>
      <c r="K26" s="16">
        <f t="shared" si="2"/>
        <v>29961</v>
      </c>
    </row>
    <row r="27" spans="2:11" x14ac:dyDescent="0.3">
      <c r="B27" s="15" t="s">
        <v>478</v>
      </c>
      <c r="C27" s="16">
        <v>722</v>
      </c>
      <c r="D27" s="16">
        <v>551</v>
      </c>
      <c r="E27" s="16">
        <f t="shared" si="0"/>
        <v>1273</v>
      </c>
      <c r="F27" s="16">
        <v>679</v>
      </c>
      <c r="G27" s="16">
        <v>365</v>
      </c>
      <c r="H27" s="16">
        <f t="shared" si="1"/>
        <v>1044</v>
      </c>
      <c r="I27" s="16">
        <v>829</v>
      </c>
      <c r="J27" s="16">
        <v>536</v>
      </c>
      <c r="K27" s="16">
        <f t="shared" si="2"/>
        <v>1365</v>
      </c>
    </row>
    <row r="28" spans="2:11" x14ac:dyDescent="0.3">
      <c r="B28" s="15" t="s">
        <v>479</v>
      </c>
      <c r="C28" s="16">
        <v>1683</v>
      </c>
      <c r="D28" s="16">
        <v>1548</v>
      </c>
      <c r="E28" s="16">
        <f t="shared" si="0"/>
        <v>3231</v>
      </c>
      <c r="F28" s="16">
        <v>1905</v>
      </c>
      <c r="G28" s="16">
        <v>1652</v>
      </c>
      <c r="H28" s="16">
        <f t="shared" si="1"/>
        <v>3557</v>
      </c>
      <c r="I28" s="16">
        <v>2299</v>
      </c>
      <c r="J28" s="16">
        <v>2184</v>
      </c>
      <c r="K28" s="16">
        <f t="shared" si="2"/>
        <v>4483</v>
      </c>
    </row>
    <row r="29" spans="2:11" x14ac:dyDescent="0.3">
      <c r="B29" s="15" t="s">
        <v>480</v>
      </c>
      <c r="C29" s="16">
        <v>7080</v>
      </c>
      <c r="D29" s="16">
        <v>4640</v>
      </c>
      <c r="E29" s="16">
        <f t="shared" si="0"/>
        <v>11720</v>
      </c>
      <c r="F29" s="16">
        <v>5490</v>
      </c>
      <c r="G29" s="16">
        <v>3480</v>
      </c>
      <c r="H29" s="16">
        <f t="shared" si="1"/>
        <v>8970</v>
      </c>
      <c r="I29" s="16">
        <v>7990</v>
      </c>
      <c r="J29" s="16">
        <v>5790</v>
      </c>
      <c r="K29" s="16">
        <f t="shared" si="2"/>
        <v>13780</v>
      </c>
    </row>
    <row r="30" spans="2:11" x14ac:dyDescent="0.3">
      <c r="B30" s="15" t="s">
        <v>481</v>
      </c>
      <c r="C30" s="16">
        <v>1323</v>
      </c>
      <c r="D30" s="16">
        <v>548</v>
      </c>
      <c r="E30" s="16">
        <f t="shared" si="0"/>
        <v>1871</v>
      </c>
      <c r="F30" s="16">
        <v>1408</v>
      </c>
      <c r="G30" s="16">
        <v>582</v>
      </c>
      <c r="H30" s="16">
        <f t="shared" si="1"/>
        <v>1990</v>
      </c>
      <c r="I30" s="16">
        <v>1647</v>
      </c>
      <c r="J30" s="16">
        <v>744</v>
      </c>
      <c r="K30" s="16">
        <f t="shared" si="2"/>
        <v>2391</v>
      </c>
    </row>
    <row r="31" spans="2:11" x14ac:dyDescent="0.3">
      <c r="B31" s="15" t="s">
        <v>482</v>
      </c>
      <c r="C31" s="16">
        <v>183</v>
      </c>
      <c r="D31" s="16">
        <v>125</v>
      </c>
      <c r="E31" s="16">
        <f t="shared" si="0"/>
        <v>308</v>
      </c>
      <c r="F31" s="16">
        <v>211</v>
      </c>
      <c r="G31" s="16">
        <v>127</v>
      </c>
      <c r="H31" s="16">
        <f t="shared" si="1"/>
        <v>338</v>
      </c>
      <c r="I31" s="16">
        <v>224</v>
      </c>
      <c r="J31" s="16">
        <v>151</v>
      </c>
      <c r="K31" s="16">
        <f t="shared" si="2"/>
        <v>375</v>
      </c>
    </row>
    <row r="32" spans="2:11" x14ac:dyDescent="0.3">
      <c r="B32" s="15" t="s">
        <v>483</v>
      </c>
      <c r="C32" s="16">
        <v>873</v>
      </c>
      <c r="D32" s="16">
        <v>883</v>
      </c>
      <c r="E32" s="16">
        <f t="shared" si="0"/>
        <v>1756</v>
      </c>
      <c r="F32" s="16">
        <v>383</v>
      </c>
      <c r="G32" s="16">
        <v>385</v>
      </c>
      <c r="H32" s="16">
        <f t="shared" si="1"/>
        <v>768</v>
      </c>
      <c r="I32" s="16">
        <v>602</v>
      </c>
      <c r="J32" s="16">
        <v>607</v>
      </c>
      <c r="K32" s="16">
        <f t="shared" si="2"/>
        <v>1209</v>
      </c>
    </row>
    <row r="33" spans="2:11" x14ac:dyDescent="0.3">
      <c r="B33" s="15" t="s">
        <v>484</v>
      </c>
      <c r="C33" s="16">
        <v>1049</v>
      </c>
      <c r="D33" s="16">
        <v>585</v>
      </c>
      <c r="E33" s="16">
        <f t="shared" si="0"/>
        <v>1634</v>
      </c>
      <c r="F33" s="16">
        <v>1523</v>
      </c>
      <c r="G33" s="16">
        <v>843</v>
      </c>
      <c r="H33" s="16">
        <f t="shared" si="1"/>
        <v>2366</v>
      </c>
      <c r="I33" s="16">
        <v>1944</v>
      </c>
      <c r="J33" s="16">
        <v>1141</v>
      </c>
      <c r="K33" s="16">
        <f t="shared" si="2"/>
        <v>3085</v>
      </c>
    </row>
    <row r="34" spans="2:11" x14ac:dyDescent="0.3">
      <c r="B34" s="15" t="s">
        <v>485</v>
      </c>
      <c r="C34" s="16">
        <v>2947</v>
      </c>
      <c r="D34" s="16">
        <v>2953</v>
      </c>
      <c r="E34" s="16">
        <f t="shared" si="0"/>
        <v>5900</v>
      </c>
      <c r="F34" s="16">
        <v>3195</v>
      </c>
      <c r="G34" s="16">
        <v>2555</v>
      </c>
      <c r="H34" s="16">
        <f t="shared" si="1"/>
        <v>5750</v>
      </c>
      <c r="I34" s="16">
        <v>3523</v>
      </c>
      <c r="J34" s="16">
        <v>2777</v>
      </c>
      <c r="K34" s="16">
        <f t="shared" si="2"/>
        <v>6300</v>
      </c>
    </row>
    <row r="35" spans="2:11" x14ac:dyDescent="0.3">
      <c r="B35" s="15" t="s">
        <v>486</v>
      </c>
      <c r="C35" s="16">
        <v>272</v>
      </c>
      <c r="D35" s="16">
        <v>31</v>
      </c>
      <c r="E35" s="16">
        <f t="shared" si="0"/>
        <v>303</v>
      </c>
      <c r="F35" s="16">
        <v>136</v>
      </c>
      <c r="G35" s="16">
        <v>35</v>
      </c>
      <c r="H35" s="16">
        <f t="shared" si="1"/>
        <v>171</v>
      </c>
      <c r="I35" s="16">
        <v>134</v>
      </c>
      <c r="J35" s="16">
        <v>43</v>
      </c>
      <c r="K35" s="16">
        <f t="shared" si="2"/>
        <v>177</v>
      </c>
    </row>
    <row r="36" spans="2:11" x14ac:dyDescent="0.3">
      <c r="B36" s="15" t="s">
        <v>487</v>
      </c>
      <c r="C36" s="16">
        <v>10546</v>
      </c>
      <c r="D36" s="16">
        <v>9491</v>
      </c>
      <c r="E36" s="16">
        <f t="shared" si="0"/>
        <v>20037</v>
      </c>
      <c r="F36" s="16">
        <v>12035</v>
      </c>
      <c r="G36" s="16">
        <v>11116</v>
      </c>
      <c r="H36" s="16">
        <f t="shared" si="1"/>
        <v>23151</v>
      </c>
      <c r="I36" s="16">
        <v>9157</v>
      </c>
      <c r="J36" s="16">
        <v>8891</v>
      </c>
      <c r="K36" s="16">
        <f t="shared" si="2"/>
        <v>18048</v>
      </c>
    </row>
    <row r="37" spans="2:11" x14ac:dyDescent="0.3">
      <c r="B37" s="15" t="s">
        <v>488</v>
      </c>
      <c r="C37" s="16">
        <v>210341</v>
      </c>
      <c r="D37" s="16">
        <v>144732</v>
      </c>
      <c r="E37" s="16">
        <f t="shared" si="0"/>
        <v>355073</v>
      </c>
      <c r="F37" s="16">
        <v>236816</v>
      </c>
      <c r="G37" s="16">
        <v>174861</v>
      </c>
      <c r="H37" s="16">
        <f t="shared" si="1"/>
        <v>411677</v>
      </c>
      <c r="I37" s="16">
        <v>260158</v>
      </c>
      <c r="J37" s="16">
        <v>198818</v>
      </c>
      <c r="K37" s="16">
        <f t="shared" si="2"/>
        <v>458976</v>
      </c>
    </row>
    <row r="38" spans="2:11" x14ac:dyDescent="0.3">
      <c r="B38" s="180" t="s">
        <v>41</v>
      </c>
      <c r="C38" s="181">
        <v>355735</v>
      </c>
      <c r="D38" s="181">
        <v>218764</v>
      </c>
      <c r="E38" s="182">
        <f t="shared" si="0"/>
        <v>574499</v>
      </c>
      <c r="F38" s="181">
        <v>482047</v>
      </c>
      <c r="G38" s="181">
        <v>300854</v>
      </c>
      <c r="H38" s="182">
        <f t="shared" si="1"/>
        <v>782901</v>
      </c>
      <c r="I38" s="183">
        <v>570787</v>
      </c>
      <c r="J38" s="183">
        <v>359284</v>
      </c>
      <c r="K38" s="184">
        <f t="shared" si="2"/>
        <v>930071</v>
      </c>
    </row>
    <row r="39" spans="2:11" x14ac:dyDescent="0.3">
      <c r="B39" s="546" t="s">
        <v>465</v>
      </c>
      <c r="C39" s="546"/>
      <c r="D39" s="546"/>
      <c r="E39" s="546"/>
      <c r="F39" s="546"/>
      <c r="G39" s="546"/>
    </row>
    <row r="41" spans="2:11" ht="44.5" customHeight="1" x14ac:dyDescent="0.35">
      <c r="B41" s="594" t="s">
        <v>772</v>
      </c>
      <c r="C41" s="594"/>
      <c r="D41" s="594"/>
      <c r="E41" s="594"/>
    </row>
    <row r="42" spans="2:11" x14ac:dyDescent="0.3">
      <c r="B42" s="36" t="s">
        <v>50</v>
      </c>
      <c r="C42" s="36">
        <v>2019</v>
      </c>
      <c r="D42" s="36">
        <v>2020</v>
      </c>
      <c r="E42" s="36">
        <v>2021</v>
      </c>
    </row>
    <row r="43" spans="2:11" x14ac:dyDescent="0.3">
      <c r="B43" s="33" t="s">
        <v>48</v>
      </c>
      <c r="C43" s="16">
        <v>574499</v>
      </c>
      <c r="D43" s="16">
        <v>782901</v>
      </c>
      <c r="E43" s="16">
        <v>930071</v>
      </c>
    </row>
    <row r="44" spans="2:11" ht="14" customHeight="1" x14ac:dyDescent="0.3">
      <c r="B44" s="197" t="s">
        <v>773</v>
      </c>
      <c r="C44" s="198"/>
      <c r="D44" s="198"/>
      <c r="E44" s="198"/>
    </row>
    <row r="46" spans="2:11" ht="31.5" customHeight="1" x14ac:dyDescent="0.3">
      <c r="B46" s="499" t="s">
        <v>775</v>
      </c>
      <c r="C46" s="499"/>
      <c r="D46" s="499"/>
      <c r="E46" s="499"/>
      <c r="F46" s="499"/>
      <c r="G46" s="499"/>
      <c r="H46" s="499"/>
    </row>
    <row r="47" spans="2:11" x14ac:dyDescent="0.3">
      <c r="B47" s="700" t="s">
        <v>174</v>
      </c>
      <c r="C47" s="609">
        <v>2019</v>
      </c>
      <c r="D47" s="609"/>
      <c r="E47" s="609">
        <v>2020</v>
      </c>
      <c r="F47" s="609"/>
      <c r="G47" s="609">
        <v>2021</v>
      </c>
      <c r="H47" s="609"/>
    </row>
    <row r="48" spans="2:11" x14ac:dyDescent="0.3">
      <c r="B48" s="701"/>
      <c r="C48" s="36" t="s">
        <v>51</v>
      </c>
      <c r="D48" s="36" t="s">
        <v>52</v>
      </c>
      <c r="E48" s="36" t="s">
        <v>51</v>
      </c>
      <c r="F48" s="36" t="s">
        <v>52</v>
      </c>
      <c r="G48" s="36" t="s">
        <v>51</v>
      </c>
      <c r="H48" s="36" t="s">
        <v>52</v>
      </c>
    </row>
    <row r="49" spans="2:8" x14ac:dyDescent="0.3">
      <c r="B49" s="15" t="s">
        <v>489</v>
      </c>
      <c r="C49" s="33">
        <v>112</v>
      </c>
      <c r="D49" s="33">
        <v>98</v>
      </c>
      <c r="E49" s="33">
        <v>138</v>
      </c>
      <c r="F49" s="33">
        <v>124</v>
      </c>
      <c r="G49" s="33">
        <v>159</v>
      </c>
      <c r="H49" s="33">
        <v>174</v>
      </c>
    </row>
    <row r="50" spans="2:8" x14ac:dyDescent="0.3">
      <c r="B50" s="39" t="s">
        <v>41</v>
      </c>
      <c r="C50" s="603">
        <v>210</v>
      </c>
      <c r="D50" s="605"/>
      <c r="E50" s="603">
        <v>262</v>
      </c>
      <c r="F50" s="605"/>
      <c r="G50" s="603">
        <v>333</v>
      </c>
      <c r="H50" s="605"/>
    </row>
    <row r="51" spans="2:8" x14ac:dyDescent="0.3">
      <c r="B51" s="695" t="s">
        <v>464</v>
      </c>
      <c r="C51" s="696"/>
      <c r="D51" s="696"/>
      <c r="E51" s="696"/>
      <c r="F51" s="696"/>
      <c r="G51" s="696"/>
      <c r="H51" s="696"/>
    </row>
    <row r="53" spans="2:8" ht="28" customHeight="1" x14ac:dyDescent="0.3">
      <c r="B53" s="548" t="s">
        <v>774</v>
      </c>
      <c r="C53" s="548"/>
      <c r="D53" s="548"/>
      <c r="E53" s="548"/>
    </row>
    <row r="54" spans="2:8" x14ac:dyDescent="0.3">
      <c r="B54" s="36" t="s">
        <v>50</v>
      </c>
      <c r="C54" s="36">
        <v>2019</v>
      </c>
      <c r="D54" s="36">
        <v>2020</v>
      </c>
      <c r="E54" s="36">
        <v>2021</v>
      </c>
    </row>
    <row r="55" spans="2:8" x14ac:dyDescent="0.3">
      <c r="B55" s="54" t="s">
        <v>41</v>
      </c>
      <c r="C55" s="54">
        <v>210</v>
      </c>
      <c r="D55" s="54">
        <v>262</v>
      </c>
      <c r="E55" s="54">
        <v>333</v>
      </c>
    </row>
    <row r="56" spans="2:8" ht="16" customHeight="1" x14ac:dyDescent="0.3">
      <c r="B56" s="197" t="s">
        <v>465</v>
      </c>
      <c r="C56" s="198"/>
      <c r="D56" s="198"/>
      <c r="E56" s="198"/>
    </row>
  </sheetData>
  <mergeCells count="23">
    <mergeCell ref="G47:H47"/>
    <mergeCell ref="B46:H46"/>
    <mergeCell ref="B14:B15"/>
    <mergeCell ref="I3:K3"/>
    <mergeCell ref="F3:H3"/>
    <mergeCell ref="B6:J6"/>
    <mergeCell ref="B8:E8"/>
    <mergeCell ref="B51:H51"/>
    <mergeCell ref="B53:E53"/>
    <mergeCell ref="B2:K2"/>
    <mergeCell ref="C14:E14"/>
    <mergeCell ref="C3:E3"/>
    <mergeCell ref="F14:H14"/>
    <mergeCell ref="I14:K14"/>
    <mergeCell ref="B13:K13"/>
    <mergeCell ref="G50:H50"/>
    <mergeCell ref="B47:B48"/>
    <mergeCell ref="C47:D47"/>
    <mergeCell ref="E47:F47"/>
    <mergeCell ref="C50:D50"/>
    <mergeCell ref="B39:G39"/>
    <mergeCell ref="B41:E41"/>
    <mergeCell ref="E50:F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MENU</vt:lpstr>
      <vt:lpstr>EDUCATION AND EMPOWEMENT</vt:lpstr>
      <vt:lpstr>HEALTH</vt:lpstr>
      <vt:lpstr>COMMUNICATION</vt:lpstr>
      <vt:lpstr>TRANSPORTATION</vt:lpstr>
      <vt:lpstr>CULTURE AND TOURISM</vt:lpstr>
      <vt:lpstr>PUBLIC FINANCE</vt:lpstr>
      <vt:lpstr>JUSTICE</vt:lpstr>
      <vt:lpstr>YOUTH AND SPORTS</vt:lpstr>
      <vt:lpstr>CORRUPTION</vt:lpstr>
      <vt:lpstr>POWER AND ENERGY</vt:lpstr>
      <vt:lpstr>INTERNAL SECURITY</vt:lpstr>
      <vt:lpstr>FEDERAL EXECUTIVE ARM OF GOVERN</vt:lpstr>
      <vt:lpstr>INFORMATION</vt:lpstr>
      <vt:lpstr>'EDUCATION AND EMPOWEMENT'!_Toc161763441</vt:lpstr>
      <vt:lpstr>HEALTH!_Toc161763457</vt:lpstr>
      <vt:lpstr>COMMUNICATION!_Toc161763471</vt:lpstr>
      <vt:lpstr>TRANSPORTATION!_Toc161763476</vt:lpstr>
      <vt:lpstr>'CULTURE AND TOURISM'!_Toc161763493</vt:lpstr>
      <vt:lpstr>'PUBLIC FINANCE'!_Toc161763500</vt:lpstr>
      <vt:lpstr>JUSTICE!_Toc161763526</vt:lpstr>
      <vt:lpstr>'YOUTH AND SPORTS'!_Toc161763532</vt:lpstr>
      <vt:lpstr>CORRUPTION!_Toc161763537</vt:lpstr>
      <vt:lpstr>'POWER AND ENERGY'!_Toc161763542</vt:lpstr>
      <vt:lpstr>'INTERNAL SECURITY'!_Toc161763545</vt:lpstr>
      <vt:lpstr>'FEDERAL EXECUTIVE ARM OF GOVERN'!_Toc161763565</vt:lpstr>
      <vt:lpstr>INFORMATION!_Toc161763572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</dc:creator>
  <cp:lastModifiedBy>HP</cp:lastModifiedBy>
  <dcterms:created xsi:type="dcterms:W3CDTF">2019-04-25T08:45:00Z</dcterms:created>
  <dcterms:modified xsi:type="dcterms:W3CDTF">2024-04-26T09:24:01Z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99813439999644238DD0084BB3642078</vt:lpwstr>
  </property>
  <property fmtid="{D5CDD505-2E9C-101B-9397-08002B2CF9AE}" pid="3" name="KSOProductBuildVer">
    <vt:lpwstr>1033-11.2.0.11537</vt:lpwstr>
  </property>
</Properties>
</file>